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/>
  </bookViews>
  <sheets>
    <sheet name="2024" sheetId="1" r:id="rId1"/>
    <sheet name="2025-2026 " sheetId="3" r:id="rId2"/>
  </sheets>
  <calcPr calcId="124519"/>
</workbook>
</file>

<file path=xl/calcChain.xml><?xml version="1.0" encoding="utf-8"?>
<calcChain xmlns="http://schemas.openxmlformats.org/spreadsheetml/2006/main">
  <c r="K25" i="3"/>
  <c r="K21"/>
  <c r="K25" i="1"/>
  <c r="K21"/>
  <c r="K20" i="3" l="1"/>
  <c r="K16"/>
  <c r="K19" l="1"/>
  <c r="K18" s="1"/>
  <c r="K8"/>
  <c r="K24"/>
  <c r="K23" s="1"/>
  <c r="K22" s="1"/>
  <c r="O25"/>
  <c r="L24"/>
  <c r="L23" s="1"/>
  <c r="L22" s="1"/>
  <c r="O24"/>
  <c r="L20"/>
  <c r="L19" s="1"/>
  <c r="L18" s="1"/>
  <c r="L15"/>
  <c r="K15"/>
  <c r="L13"/>
  <c r="K13"/>
  <c r="L12"/>
  <c r="K12"/>
  <c r="L10"/>
  <c r="K10"/>
  <c r="L8"/>
  <c r="L7"/>
  <c r="K15" i="1"/>
  <c r="K7" i="3" l="1"/>
  <c r="K17"/>
  <c r="K26" s="1"/>
  <c r="L17"/>
  <c r="L26" s="1"/>
  <c r="K20" i="1" l="1"/>
  <c r="K19" s="1"/>
  <c r="K18" s="1"/>
  <c r="K24"/>
  <c r="K23" s="1"/>
  <c r="K22" s="1"/>
  <c r="K12"/>
  <c r="K8"/>
  <c r="K7" s="1"/>
  <c r="K17" l="1"/>
  <c r="K26" s="1"/>
</calcChain>
</file>

<file path=xl/sharedStrings.xml><?xml version="1.0" encoding="utf-8"?>
<sst xmlns="http://schemas.openxmlformats.org/spreadsheetml/2006/main" count="350" uniqueCount="47">
  <si>
    <t>501</t>
  </si>
  <si>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</si>
  <si>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</si>
  <si>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01</t>
  </si>
  <si>
    <t>02</t>
  </si>
  <si>
    <t>00</t>
  </si>
  <si>
    <t>0000</t>
  </si>
  <si>
    <t>000</t>
  </si>
  <si>
    <t>04</t>
  </si>
  <si>
    <t>05</t>
  </si>
  <si>
    <t>Увеличение остатков средств бюджетов</t>
  </si>
  <si>
    <t>500</t>
  </si>
  <si>
    <t>Увеличение прочих остатков средств бюджетов</t>
  </si>
  <si>
    <t>Увеличение прочих остатков денежных средств бюджетов</t>
  </si>
  <si>
    <t>510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</si>
  <si>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</si>
  <si>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</si>
  <si>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</si>
  <si>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</si>
  <si>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</si>
  <si>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рублей</t>
  </si>
  <si>
    <t>700</t>
  </si>
  <si>
    <t>800</t>
  </si>
  <si>
    <t>03</t>
  </si>
  <si>
    <t>710</t>
  </si>
  <si>
    <t>810</t>
  </si>
  <si>
    <t>Наименование</t>
  </si>
  <si>
    <t>Код бюджетной классификации Российской Федерации</t>
  </si>
  <si>
    <t>503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</si>
  <si>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</si>
  <si>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</si>
  <si>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</si>
  <si>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 xml:space="preserve">                                    к решению Совета депутатов ЗАТО город Заозерск
 «О бюджете ЗАТО город Заозерск  на 2024 год и 
плановый период 2025 и 2026 годов» </t>
  </si>
  <si>
    <t>Источники финансирования дефицита бюджета ЗАТО город Заозерск в 2024 году</t>
  </si>
  <si>
    <t xml:space="preserve">                     к решению Совета депутатов ЗАТО город Заозерск
 «О бюджете ЗАТО город Заозерск  на 2024 год и 
плановый период 2025 и 2026 годов» </t>
  </si>
  <si>
    <t>Источники финансирования дефицита бюджета ЗАТО город Заозерск на плановый период 2025 и 2026 годов</t>
  </si>
  <si>
    <t>Приложение № 6</t>
  </si>
  <si>
    <t>Приложение № 6.1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</si>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</sst>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49" fontId="4" fillId="0" borderId="7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/>
    </xf>
    <xf numFmtId="0" fontId="5" fillId="0" borderId="3" xfId="0" applyFont="1" applyBorder="1" applyAlignment="1">
      <alignment vertical="top" wrapText="1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" fontId="2" fillId="0" borderId="0" xfId="0" applyNumberFormat="1" applyFont="1" applyAlignment="1">
      <alignment vertical="top"/>
    </xf>
    <xf numFmtId="4" fontId="4" fillId="0" borderId="2" xfId="0" applyNumberFormat="1" applyFont="1" applyBorder="1" applyAlignment="1">
      <alignment horizontal="center"/>
    </xf>
    <xf numFmtId="4" fontId="0" fillId="0" borderId="0" xfId="0" applyNumberFormat="1"/>
    <xf numFmtId="0" fontId="7" fillId="0" borderId="0" xfId="0" applyFont="1"/>
    <xf numFmtId="0" fontId="7" fillId="0" borderId="0" xfId="0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tabSelected="1" zoomScaleSheetLayoutView="85" workbookViewId="0">
      <pane xSplit="1" ySplit="6" topLeftCell="B7" activePane="bottomRight" state="frozen"/>
      <selection pane="topRight" activeCell="C1" sqref="C1"/>
      <selection pane="bottomLeft" activeCell="A10" sqref="A10"/>
      <selection pane="bottomRight" activeCell="X14" activeCellId="28" sqref="M14 N14 O14 P14 Q14 N15 O15 P15 O16 N13 O13 P13 O12 O11 O17 R14 L14 O18 O19 P10 N10 N20 N20:N21 P20:P21 M11 L12 Q11 R12 X14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5.85546875" customWidth="1"/>
    <col min="8" max="8" width="4.5703125" customWidth="1"/>
    <col min="9" max="9" width="6.85546875" customWidth="1"/>
    <col min="11" max="11" width="16" customWidth="1"/>
    <col min="12" max="12" width="9.28515625" customWidth="1"/>
  </cols>
  <sheetData>
    <row r="1" spans="1:11">
      <c r="A1" s="53" t="s">
        <v>36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50.25" customHeight="1">
      <c r="A2" s="55" t="s">
        <v>32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29.25" customHeight="1">
      <c r="A3" s="56" t="s">
        <v>33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1">
      <c r="A4" s="53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ht="12.75" customHeight="1">
      <c r="A5" s="59" t="s">
        <v>26</v>
      </c>
      <c r="B5" s="60" t="s">
        <v>27</v>
      </c>
      <c r="C5" s="61"/>
      <c r="D5" s="61"/>
      <c r="E5" s="61"/>
      <c r="F5" s="61"/>
      <c r="G5" s="61"/>
      <c r="H5" s="61"/>
      <c r="I5" s="61"/>
      <c r="J5" s="62"/>
      <c r="K5" s="57">
        <v>2024</v>
      </c>
    </row>
    <row r="6" spans="1:11">
      <c r="A6" s="59"/>
      <c r="B6" s="63"/>
      <c r="C6" s="64"/>
      <c r="D6" s="65"/>
      <c r="E6" s="64"/>
      <c r="F6" s="64"/>
      <c r="G6" s="64"/>
      <c r="H6" s="64"/>
      <c r="I6" s="64"/>
      <c r="J6" s="66"/>
      <c r="K6" s="58"/>
    </row>
    <row r="7" spans="1:11" ht="18.75" customHeight="1">
      <c r="A7" s="37" t="s">
        <v>30</v>
      </c>
      <c r="B7" s="72">
        <v>503</v>
      </c>
      <c r="C7" s="73"/>
      <c r="D7" s="13" t="s">
        <v>3</v>
      </c>
      <c r="E7" s="13" t="s">
        <v>4</v>
      </c>
      <c r="F7" s="13" t="s">
        <v>5</v>
      </c>
      <c r="G7" s="13" t="s">
        <v>5</v>
      </c>
      <c r="H7" s="13" t="s">
        <v>5</v>
      </c>
      <c r="I7" s="13" t="s">
        <v>6</v>
      </c>
      <c r="J7" s="14" t="s">
        <v>7</v>
      </c>
      <c r="K7" s="32">
        <f>K8-K10</f>
        <v>20000000</v>
      </c>
    </row>
    <row r="8" spans="1:11" ht="25.5">
      <c r="A8" s="30" t="s">
        <v>43</v>
      </c>
      <c r="B8" s="43">
        <v>503</v>
      </c>
      <c r="C8" s="29"/>
      <c r="D8" s="20" t="s">
        <v>3</v>
      </c>
      <c r="E8" s="16" t="s">
        <v>4</v>
      </c>
      <c r="F8" s="16" t="s">
        <v>5</v>
      </c>
      <c r="G8" s="16" t="s">
        <v>5</v>
      </c>
      <c r="H8" s="16" t="s">
        <v>5</v>
      </c>
      <c r="I8" s="16" t="s">
        <v>6</v>
      </c>
      <c r="J8" s="17" t="s">
        <v>21</v>
      </c>
      <c r="K8" s="31">
        <f>K9</f>
        <v>20000000</v>
      </c>
    </row>
    <row r="9" spans="1:11" ht="25.5">
      <c r="A9" s="30" t="s">
        <v>38</v>
      </c>
      <c r="B9" s="39">
        <v>503</v>
      </c>
      <c r="C9" s="28"/>
      <c r="D9" s="16" t="s">
        <v>3</v>
      </c>
      <c r="E9" s="33" t="s">
        <v>4</v>
      </c>
      <c r="F9" s="33" t="s">
        <v>5</v>
      </c>
      <c r="G9" s="33" t="s">
        <v>5</v>
      </c>
      <c r="H9" s="33" t="s">
        <v>8</v>
      </c>
      <c r="I9" s="33" t="s">
        <v>6</v>
      </c>
      <c r="J9" s="36" t="s">
        <v>24</v>
      </c>
      <c r="K9" s="31">
        <v>20000000</v>
      </c>
    </row>
    <row r="10" spans="1:11" ht="25.5">
      <c r="A10" s="30" t="s">
        <v>31</v>
      </c>
      <c r="B10" s="43">
        <v>503</v>
      </c>
      <c r="C10" s="29"/>
      <c r="D10" s="16" t="s">
        <v>3</v>
      </c>
      <c r="E10" s="16" t="s">
        <v>4</v>
      </c>
      <c r="F10" s="16" t="s">
        <v>5</v>
      </c>
      <c r="G10" s="16" t="s">
        <v>5</v>
      </c>
      <c r="H10" s="16" t="s">
        <v>5</v>
      </c>
      <c r="I10" s="16" t="s">
        <v>6</v>
      </c>
      <c r="J10" s="17" t="s">
        <v>22</v>
      </c>
      <c r="K10" s="31">
        <v>0</v>
      </c>
    </row>
    <row r="11" spans="1:11" ht="25.5">
      <c r="A11" s="30" t="s">
        <v>39</v>
      </c>
      <c r="B11" s="40" t="s">
        <v>28</v>
      </c>
      <c r="C11" s="35"/>
      <c r="D11" s="41" t="s">
        <v>3</v>
      </c>
      <c r="E11" s="41" t="s">
        <v>4</v>
      </c>
      <c r="F11" s="41" t="s">
        <v>5</v>
      </c>
      <c r="G11" s="41" t="s">
        <v>5</v>
      </c>
      <c r="H11" s="41" t="s">
        <v>8</v>
      </c>
      <c r="I11" s="41" t="s">
        <v>6</v>
      </c>
      <c r="J11" s="42" t="s">
        <v>25</v>
      </c>
      <c r="K11" s="31">
        <v>0</v>
      </c>
    </row>
    <row r="12" spans="1:11" ht="30" customHeight="1">
      <c r="A12" s="6" t="s">
        <v>44</v>
      </c>
      <c r="B12" s="8" t="s">
        <v>28</v>
      </c>
      <c r="C12" s="9"/>
      <c r="D12" s="9" t="s">
        <v>3</v>
      </c>
      <c r="E12" s="9" t="s">
        <v>23</v>
      </c>
      <c r="F12" s="9" t="s">
        <v>5</v>
      </c>
      <c r="G12" s="9" t="s">
        <v>5</v>
      </c>
      <c r="H12" s="9" t="s">
        <v>5</v>
      </c>
      <c r="I12" s="9" t="s">
        <v>6</v>
      </c>
      <c r="J12" s="10" t="s">
        <v>7</v>
      </c>
      <c r="K12" s="7">
        <f>K13-K15</f>
        <v>-613980</v>
      </c>
    </row>
    <row r="13" spans="1:11" ht="30" customHeight="1">
      <c r="A13" s="26" t="s">
        <v>45</v>
      </c>
      <c r="B13" s="19" t="s">
        <v>28</v>
      </c>
      <c r="C13" s="20"/>
      <c r="D13" s="20" t="s">
        <v>3</v>
      </c>
      <c r="E13" s="20" t="s">
        <v>23</v>
      </c>
      <c r="F13" s="20" t="s">
        <v>3</v>
      </c>
      <c r="G13" s="20" t="s">
        <v>5</v>
      </c>
      <c r="H13" s="20" t="s">
        <v>5</v>
      </c>
      <c r="I13" s="20" t="s">
        <v>6</v>
      </c>
      <c r="J13" s="21" t="s">
        <v>21</v>
      </c>
      <c r="K13" s="11">
        <v>0</v>
      </c>
    </row>
    <row r="14" spans="1:11" ht="40.5" customHeight="1">
      <c r="A14" s="18" t="s">
        <v>46</v>
      </c>
      <c r="B14" s="19" t="s">
        <v>28</v>
      </c>
      <c r="C14" s="20"/>
      <c r="D14" s="20" t="s">
        <v>3</v>
      </c>
      <c r="E14" s="20" t="s">
        <v>23</v>
      </c>
      <c r="F14" s="20" t="s">
        <v>3</v>
      </c>
      <c r="G14" s="20" t="s">
        <v>5</v>
      </c>
      <c r="H14" s="20" t="s">
        <v>8</v>
      </c>
      <c r="I14" s="20" t="s">
        <v>6</v>
      </c>
      <c r="J14" s="21" t="s">
        <v>24</v>
      </c>
      <c r="K14" s="11">
        <v>0</v>
      </c>
    </row>
    <row r="15" spans="1:11" ht="39.75" customHeight="1">
      <c r="A15" s="26" t="s">
        <v>40</v>
      </c>
      <c r="B15" s="19" t="s">
        <v>28</v>
      </c>
      <c r="C15" s="20"/>
      <c r="D15" s="20" t="s">
        <v>3</v>
      </c>
      <c r="E15" s="20" t="s">
        <v>23</v>
      </c>
      <c r="F15" s="20" t="s">
        <v>3</v>
      </c>
      <c r="G15" s="20" t="s">
        <v>5</v>
      </c>
      <c r="H15" s="20" t="s">
        <v>5</v>
      </c>
      <c r="I15" s="20" t="s">
        <v>6</v>
      </c>
      <c r="J15" s="21" t="s">
        <v>22</v>
      </c>
      <c r="K15" s="11">
        <f>K16</f>
        <v>613980</v>
      </c>
    </row>
    <row r="16" spans="1:11" ht="42" customHeight="1">
      <c r="A16" s="18" t="s">
        <v>41</v>
      </c>
      <c r="B16" s="19" t="s">
        <v>28</v>
      </c>
      <c r="C16" s="20"/>
      <c r="D16" s="20" t="s">
        <v>3</v>
      </c>
      <c r="E16" s="20" t="s">
        <v>23</v>
      </c>
      <c r="F16" s="20" t="s">
        <v>3</v>
      </c>
      <c r="G16" s="20" t="s">
        <v>5</v>
      </c>
      <c r="H16" s="20" t="s">
        <v>8</v>
      </c>
      <c r="I16" s="20" t="s">
        <v>6</v>
      </c>
      <c r="J16" s="21" t="s">
        <v>25</v>
      </c>
      <c r="K16" s="11">
        <v>613980</v>
      </c>
    </row>
    <row r="17" spans="1:13" s="27" customFormat="1">
      <c r="A17" s="6" t="s">
        <v>42</v>
      </c>
      <c r="B17" s="12" t="s">
        <v>7</v>
      </c>
      <c r="C17" s="13"/>
      <c r="D17" s="13" t="s">
        <v>3</v>
      </c>
      <c r="E17" s="13" t="s">
        <v>9</v>
      </c>
      <c r="F17" s="13" t="s">
        <v>5</v>
      </c>
      <c r="G17" s="13" t="s">
        <v>5</v>
      </c>
      <c r="H17" s="13" t="s">
        <v>5</v>
      </c>
      <c r="I17" s="13" t="s">
        <v>6</v>
      </c>
      <c r="J17" s="14" t="s">
        <v>7</v>
      </c>
      <c r="K17" s="49">
        <f>K25-K21</f>
        <v>29849414.480000019</v>
      </c>
      <c r="L17" s="2"/>
      <c r="M17" s="2"/>
    </row>
    <row r="18" spans="1:13" s="27" customFormat="1" ht="16.5" customHeight="1">
      <c r="A18" s="22" t="s">
        <v>10</v>
      </c>
      <c r="B18" s="19" t="s">
        <v>7</v>
      </c>
      <c r="C18" s="20"/>
      <c r="D18" s="20" t="s">
        <v>3</v>
      </c>
      <c r="E18" s="20" t="s">
        <v>9</v>
      </c>
      <c r="F18" s="20" t="s">
        <v>5</v>
      </c>
      <c r="G18" s="20" t="s">
        <v>5</v>
      </c>
      <c r="H18" s="20" t="s">
        <v>5</v>
      </c>
      <c r="I18" s="20" t="s">
        <v>6</v>
      </c>
      <c r="J18" s="21" t="s">
        <v>11</v>
      </c>
      <c r="K18" s="50">
        <f>K19</f>
        <v>819942812.13</v>
      </c>
      <c r="L18" s="2"/>
      <c r="M18" s="2"/>
    </row>
    <row r="19" spans="1:13" s="27" customFormat="1">
      <c r="A19" s="22" t="s">
        <v>12</v>
      </c>
      <c r="B19" s="15" t="s">
        <v>7</v>
      </c>
      <c r="C19" s="16"/>
      <c r="D19" s="16" t="s">
        <v>3</v>
      </c>
      <c r="E19" s="16" t="s">
        <v>9</v>
      </c>
      <c r="F19" s="16" t="s">
        <v>4</v>
      </c>
      <c r="G19" s="16" t="s">
        <v>5</v>
      </c>
      <c r="H19" s="16" t="s">
        <v>5</v>
      </c>
      <c r="I19" s="16" t="s">
        <v>6</v>
      </c>
      <c r="J19" s="17" t="s">
        <v>11</v>
      </c>
      <c r="K19" s="50">
        <f>K20</f>
        <v>819942812.13</v>
      </c>
      <c r="L19" s="2"/>
      <c r="M19" s="2"/>
    </row>
    <row r="20" spans="1:13" s="27" customFormat="1" ht="16.5" customHeight="1">
      <c r="A20" s="22" t="s">
        <v>13</v>
      </c>
      <c r="B20" s="15" t="s">
        <v>7</v>
      </c>
      <c r="C20" s="16"/>
      <c r="D20" s="16" t="s">
        <v>3</v>
      </c>
      <c r="E20" s="16" t="s">
        <v>9</v>
      </c>
      <c r="F20" s="16" t="s">
        <v>4</v>
      </c>
      <c r="G20" s="16" t="s">
        <v>3</v>
      </c>
      <c r="H20" s="16" t="s">
        <v>5</v>
      </c>
      <c r="I20" s="16" t="s">
        <v>6</v>
      </c>
      <c r="J20" s="17" t="s">
        <v>14</v>
      </c>
      <c r="K20" s="50">
        <f>K21</f>
        <v>819942812.13</v>
      </c>
      <c r="L20" s="2"/>
      <c r="M20" s="2"/>
    </row>
    <row r="21" spans="1:13" s="1" customFormat="1" ht="25.5">
      <c r="A21" s="22" t="s">
        <v>1</v>
      </c>
      <c r="B21" s="15" t="s">
        <v>7</v>
      </c>
      <c r="C21" s="16"/>
      <c r="D21" s="16" t="s">
        <v>3</v>
      </c>
      <c r="E21" s="16" t="s">
        <v>9</v>
      </c>
      <c r="F21" s="16" t="s">
        <v>4</v>
      </c>
      <c r="G21" s="16" t="s">
        <v>3</v>
      </c>
      <c r="H21" s="16" t="s">
        <v>8</v>
      </c>
      <c r="I21" s="16" t="s">
        <v>6</v>
      </c>
      <c r="J21" s="17" t="s">
        <v>14</v>
      </c>
      <c r="K21" s="50">
        <f>799942812.13+K7</f>
        <v>819942812.13</v>
      </c>
      <c r="L21" s="3"/>
      <c r="M21" s="3"/>
    </row>
    <row r="22" spans="1:13" s="1" customFormat="1" ht="16.5" customHeight="1">
      <c r="A22" s="22" t="s">
        <v>15</v>
      </c>
      <c r="B22" s="15" t="s">
        <v>7</v>
      </c>
      <c r="C22" s="16"/>
      <c r="D22" s="16" t="s">
        <v>3</v>
      </c>
      <c r="E22" s="16" t="s">
        <v>9</v>
      </c>
      <c r="F22" s="16" t="s">
        <v>5</v>
      </c>
      <c r="G22" s="16" t="s">
        <v>5</v>
      </c>
      <c r="H22" s="16" t="s">
        <v>5</v>
      </c>
      <c r="I22" s="16" t="s">
        <v>6</v>
      </c>
      <c r="J22" s="17" t="s">
        <v>16</v>
      </c>
      <c r="K22" s="50">
        <f>K23</f>
        <v>849792226.61000001</v>
      </c>
      <c r="L22" s="3"/>
      <c r="M22" s="3"/>
    </row>
    <row r="23" spans="1:13" s="1" customFormat="1" ht="16.5" customHeight="1">
      <c r="A23" s="22" t="s">
        <v>17</v>
      </c>
      <c r="B23" s="15" t="s">
        <v>7</v>
      </c>
      <c r="C23" s="16"/>
      <c r="D23" s="16" t="s">
        <v>3</v>
      </c>
      <c r="E23" s="16" t="s">
        <v>9</v>
      </c>
      <c r="F23" s="16" t="s">
        <v>4</v>
      </c>
      <c r="G23" s="16" t="s">
        <v>5</v>
      </c>
      <c r="H23" s="16" t="s">
        <v>5</v>
      </c>
      <c r="I23" s="16" t="s">
        <v>6</v>
      </c>
      <c r="J23" s="17" t="s">
        <v>16</v>
      </c>
      <c r="K23" s="50">
        <f>K24</f>
        <v>849792226.61000001</v>
      </c>
      <c r="L23" s="3"/>
      <c r="M23" s="3"/>
    </row>
    <row r="24" spans="1:13" s="1" customFormat="1" ht="15.75">
      <c r="A24" s="22" t="s">
        <v>18</v>
      </c>
      <c r="B24" s="15" t="s">
        <v>7</v>
      </c>
      <c r="C24" s="16"/>
      <c r="D24" s="16" t="s">
        <v>3</v>
      </c>
      <c r="E24" s="16" t="s">
        <v>9</v>
      </c>
      <c r="F24" s="16" t="s">
        <v>4</v>
      </c>
      <c r="G24" s="16" t="s">
        <v>3</v>
      </c>
      <c r="H24" s="16" t="s">
        <v>5</v>
      </c>
      <c r="I24" s="16" t="s">
        <v>6</v>
      </c>
      <c r="J24" s="17" t="s">
        <v>19</v>
      </c>
      <c r="K24" s="50">
        <f>K25</f>
        <v>849792226.61000001</v>
      </c>
      <c r="L24" s="3"/>
      <c r="M24" s="3"/>
    </row>
    <row r="25" spans="1:13" s="1" customFormat="1" ht="25.5">
      <c r="A25" s="22" t="s">
        <v>2</v>
      </c>
      <c r="B25" s="19" t="s">
        <v>7</v>
      </c>
      <c r="C25" s="20" t="s">
        <v>0</v>
      </c>
      <c r="D25" s="20" t="s">
        <v>3</v>
      </c>
      <c r="E25" s="20" t="s">
        <v>9</v>
      </c>
      <c r="F25" s="20" t="s">
        <v>4</v>
      </c>
      <c r="G25" s="20" t="s">
        <v>3</v>
      </c>
      <c r="H25" s="20" t="s">
        <v>8</v>
      </c>
      <c r="I25" s="20" t="s">
        <v>6</v>
      </c>
      <c r="J25" s="21" t="s">
        <v>19</v>
      </c>
      <c r="K25" s="50">
        <f>849178246.61+K16</f>
        <v>849792226.61000001</v>
      </c>
      <c r="L25" s="44"/>
      <c r="M25" s="3"/>
    </row>
    <row r="26" spans="1:13">
      <c r="A26" s="6" t="s">
        <v>29</v>
      </c>
      <c r="B26" s="23"/>
      <c r="C26" s="24"/>
      <c r="D26" s="24"/>
      <c r="E26" s="24"/>
      <c r="F26" s="24"/>
      <c r="G26" s="24"/>
      <c r="H26" s="24"/>
      <c r="I26" s="24"/>
      <c r="J26" s="25"/>
      <c r="K26" s="49">
        <f>K17+K12+K7</f>
        <v>49235434.480000019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27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27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27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27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27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27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27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27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27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27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27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27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27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27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27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27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27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27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27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27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27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27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27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27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27" customFormat="1"/>
    <row r="53" spans="2:13" s="27" customFormat="1"/>
    <row r="54" spans="2:13" s="27" customFormat="1"/>
    <row r="55" spans="2:13" s="27" customFormat="1"/>
    <row r="56" spans="2:13" s="27" customFormat="1"/>
    <row r="57" spans="2:13" s="27" customFormat="1"/>
    <row r="58" spans="2:13" s="27" customFormat="1"/>
    <row r="59" spans="2:13" s="27" customFormat="1"/>
    <row r="60" spans="2:13" s="27" customFormat="1"/>
    <row r="61" spans="2:13" s="27" customFormat="1"/>
    <row r="62" spans="2:13" s="27" customFormat="1"/>
    <row r="63" spans="2:13" s="27" customFormat="1"/>
    <row r="64" spans="2:13" s="27" customFormat="1"/>
    <row r="65" s="27" customFormat="1"/>
    <row r="66" s="27" customFormat="1"/>
    <row r="67" s="27" customFormat="1"/>
    <row r="68" s="27" customFormat="1"/>
    <row r="69" s="27" customFormat="1"/>
    <row r="70" s="27" customFormat="1"/>
    <row r="71" s="27" customFormat="1"/>
    <row r="72" s="27" customFormat="1"/>
    <row r="73" s="27" customFormat="1"/>
    <row r="74" s="27" customFormat="1"/>
  </sheetData>
  <mergeCells count="7">
    <mergeCell ref="A1:K1"/>
    <mergeCell ref="A2:K2"/>
    <mergeCell ref="A3:K3"/>
    <mergeCell ref="K5:K6"/>
    <mergeCell ref="A5:A6"/>
    <mergeCell ref="B5:J6"/>
    <mergeCell ref="A4:K4"/>
  </mergeCells>
  <phoneticPr fontId="0" type="noConversion"/>
  <printOptions horizontalCentered="1"/>
  <pageMargins left="0.78740157480314965" right="0.39370078740157483" top="0.39370078740157483" bottom="0.39370078740157483" header="0" footer="0"/>
  <pageSetup paperSize="9" scale="74" firstPageNumber="233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5"/>
  <sheetViews>
    <sheetView topLeftCell="A2" workbookViewId="0">
      <selection activeCell="L26" sqref="L26"/>
    </sheetView>
  </sheetViews>
  <sheetFormatPr defaultRowHeight="12.75"/>
  <cols>
    <col min="1" max="1" width="53.28515625" style="47" customWidth="1"/>
    <col min="2" max="2" width="6.28515625" style="47" customWidth="1"/>
    <col min="3" max="3" width="0.140625" style="47" hidden="1" customWidth="1"/>
    <col min="4" max="4" width="6.7109375" style="47" customWidth="1"/>
    <col min="5" max="5" width="5" style="47" customWidth="1"/>
    <col min="6" max="6" width="4.42578125" style="47" customWidth="1"/>
    <col min="7" max="7" width="5.85546875" style="47" customWidth="1"/>
    <col min="8" max="8" width="4.5703125" style="47" customWidth="1"/>
    <col min="9" max="10" width="6.85546875" style="47" customWidth="1"/>
    <col min="11" max="11" width="14.5703125" style="47" customWidth="1"/>
    <col min="12" max="12" width="14" customWidth="1"/>
    <col min="14" max="14" width="13.85546875" bestFit="1" customWidth="1"/>
    <col min="15" max="15" width="21.85546875" hidden="1" customWidth="1"/>
  </cols>
  <sheetData>
    <row r="1" spans="1:12">
      <c r="A1" s="53" t="s">
        <v>37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49.5" customHeight="1">
      <c r="A2" s="55" t="s">
        <v>34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30" customHeight="1">
      <c r="A3" s="56" t="s">
        <v>35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>
      <c r="A4" s="67" t="s">
        <v>20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2">
      <c r="A5" s="59" t="s">
        <v>26</v>
      </c>
      <c r="B5" s="60" t="s">
        <v>27</v>
      </c>
      <c r="C5" s="61"/>
      <c r="D5" s="61"/>
      <c r="E5" s="61"/>
      <c r="F5" s="61"/>
      <c r="G5" s="61"/>
      <c r="H5" s="61"/>
      <c r="I5" s="61"/>
      <c r="J5" s="62"/>
      <c r="K5" s="57">
        <v>2025</v>
      </c>
      <c r="L5" s="57">
        <v>2026</v>
      </c>
    </row>
    <row r="6" spans="1:12">
      <c r="A6" s="59"/>
      <c r="B6" s="69"/>
      <c r="C6" s="70"/>
      <c r="D6" s="70"/>
      <c r="E6" s="70"/>
      <c r="F6" s="70"/>
      <c r="G6" s="70"/>
      <c r="H6" s="70"/>
      <c r="I6" s="70"/>
      <c r="J6" s="71"/>
      <c r="K6" s="58"/>
      <c r="L6" s="58"/>
    </row>
    <row r="7" spans="1:12" ht="25.5">
      <c r="A7" s="37" t="s">
        <v>30</v>
      </c>
      <c r="B7" s="38">
        <v>503</v>
      </c>
      <c r="C7" s="34"/>
      <c r="D7" s="20" t="s">
        <v>3</v>
      </c>
      <c r="E7" s="13" t="s">
        <v>4</v>
      </c>
      <c r="F7" s="13" t="s">
        <v>5</v>
      </c>
      <c r="G7" s="13" t="s">
        <v>5</v>
      </c>
      <c r="H7" s="13" t="s">
        <v>5</v>
      </c>
      <c r="I7" s="13" t="s">
        <v>6</v>
      </c>
      <c r="J7" s="14" t="s">
        <v>7</v>
      </c>
      <c r="K7" s="32">
        <f>K8-K10</f>
        <v>8500000</v>
      </c>
      <c r="L7" s="32">
        <f>L8-L10</f>
        <v>0</v>
      </c>
    </row>
    <row r="8" spans="1:12" ht="25.5">
      <c r="A8" s="30" t="s">
        <v>43</v>
      </c>
      <c r="B8" s="43">
        <v>503</v>
      </c>
      <c r="C8" s="29"/>
      <c r="D8" s="16" t="s">
        <v>3</v>
      </c>
      <c r="E8" s="16" t="s">
        <v>4</v>
      </c>
      <c r="F8" s="16" t="s">
        <v>5</v>
      </c>
      <c r="G8" s="16" t="s">
        <v>5</v>
      </c>
      <c r="H8" s="16" t="s">
        <v>5</v>
      </c>
      <c r="I8" s="16" t="s">
        <v>6</v>
      </c>
      <c r="J8" s="17" t="s">
        <v>21</v>
      </c>
      <c r="K8" s="31">
        <f>K9</f>
        <v>8500000</v>
      </c>
      <c r="L8" s="31">
        <f>L9</f>
        <v>0</v>
      </c>
    </row>
    <row r="9" spans="1:12" ht="25.5">
      <c r="A9" s="30" t="s">
        <v>38</v>
      </c>
      <c r="B9" s="39">
        <v>503</v>
      </c>
      <c r="C9" s="28"/>
      <c r="D9" s="33" t="s">
        <v>3</v>
      </c>
      <c r="E9" s="33" t="s">
        <v>4</v>
      </c>
      <c r="F9" s="33" t="s">
        <v>5</v>
      </c>
      <c r="G9" s="33" t="s">
        <v>5</v>
      </c>
      <c r="H9" s="33" t="s">
        <v>8</v>
      </c>
      <c r="I9" s="33" t="s">
        <v>6</v>
      </c>
      <c r="J9" s="36" t="s">
        <v>24</v>
      </c>
      <c r="K9" s="31">
        <v>8500000</v>
      </c>
      <c r="L9" s="31">
        <v>0</v>
      </c>
    </row>
    <row r="10" spans="1:12" ht="25.5">
      <c r="A10" s="30" t="s">
        <v>31</v>
      </c>
      <c r="B10" s="43">
        <v>503</v>
      </c>
      <c r="C10" s="29"/>
      <c r="D10" s="16" t="s">
        <v>3</v>
      </c>
      <c r="E10" s="16" t="s">
        <v>4</v>
      </c>
      <c r="F10" s="16" t="s">
        <v>5</v>
      </c>
      <c r="G10" s="16" t="s">
        <v>5</v>
      </c>
      <c r="H10" s="16" t="s">
        <v>5</v>
      </c>
      <c r="I10" s="16" t="s">
        <v>6</v>
      </c>
      <c r="J10" s="17" t="s">
        <v>22</v>
      </c>
      <c r="K10" s="31">
        <f>K11</f>
        <v>0</v>
      </c>
      <c r="L10" s="31">
        <f>L11</f>
        <v>0</v>
      </c>
    </row>
    <row r="11" spans="1:12" ht="25.5">
      <c r="A11" s="30" t="s">
        <v>39</v>
      </c>
      <c r="B11" s="40" t="s">
        <v>28</v>
      </c>
      <c r="C11" s="35"/>
      <c r="D11" s="41" t="s">
        <v>3</v>
      </c>
      <c r="E11" s="41" t="s">
        <v>4</v>
      </c>
      <c r="F11" s="41" t="s">
        <v>5</v>
      </c>
      <c r="G11" s="41" t="s">
        <v>5</v>
      </c>
      <c r="H11" s="41" t="s">
        <v>8</v>
      </c>
      <c r="I11" s="41" t="s">
        <v>6</v>
      </c>
      <c r="J11" s="42" t="s">
        <v>25</v>
      </c>
      <c r="K11" s="31">
        <v>0</v>
      </c>
      <c r="L11" s="31">
        <v>0</v>
      </c>
    </row>
    <row r="12" spans="1:12" ht="25.5">
      <c r="A12" s="6" t="s">
        <v>44</v>
      </c>
      <c r="B12" s="8" t="s">
        <v>28</v>
      </c>
      <c r="C12" s="9"/>
      <c r="D12" s="9" t="s">
        <v>3</v>
      </c>
      <c r="E12" s="9" t="s">
        <v>23</v>
      </c>
      <c r="F12" s="9" t="s">
        <v>5</v>
      </c>
      <c r="G12" s="9" t="s">
        <v>5</v>
      </c>
      <c r="H12" s="9" t="s">
        <v>5</v>
      </c>
      <c r="I12" s="9" t="s">
        <v>6</v>
      </c>
      <c r="J12" s="10" t="s">
        <v>7</v>
      </c>
      <c r="K12" s="7">
        <f>K13-K15</f>
        <v>-9318640</v>
      </c>
      <c r="L12" s="7">
        <f>L13-L15</f>
        <v>0</v>
      </c>
    </row>
    <row r="13" spans="1:12" ht="38.25">
      <c r="A13" s="26" t="s">
        <v>45</v>
      </c>
      <c r="B13" s="15" t="s">
        <v>28</v>
      </c>
      <c r="C13" s="16"/>
      <c r="D13" s="16" t="s">
        <v>3</v>
      </c>
      <c r="E13" s="16" t="s">
        <v>23</v>
      </c>
      <c r="F13" s="16" t="s">
        <v>3</v>
      </c>
      <c r="G13" s="16" t="s">
        <v>5</v>
      </c>
      <c r="H13" s="16" t="s">
        <v>5</v>
      </c>
      <c r="I13" s="16" t="s">
        <v>6</v>
      </c>
      <c r="J13" s="17" t="s">
        <v>21</v>
      </c>
      <c r="K13" s="11">
        <f>K14</f>
        <v>0</v>
      </c>
      <c r="L13" s="45">
        <f>L14</f>
        <v>0</v>
      </c>
    </row>
    <row r="14" spans="1:12" ht="38.25">
      <c r="A14" s="18" t="s">
        <v>46</v>
      </c>
      <c r="B14" s="15" t="s">
        <v>28</v>
      </c>
      <c r="C14" s="16"/>
      <c r="D14" s="16" t="s">
        <v>3</v>
      </c>
      <c r="E14" s="16" t="s">
        <v>23</v>
      </c>
      <c r="F14" s="16" t="s">
        <v>3</v>
      </c>
      <c r="G14" s="16" t="s">
        <v>5</v>
      </c>
      <c r="H14" s="16" t="s">
        <v>8</v>
      </c>
      <c r="I14" s="16" t="s">
        <v>6</v>
      </c>
      <c r="J14" s="17" t="s">
        <v>24</v>
      </c>
      <c r="K14" s="11">
        <v>0</v>
      </c>
      <c r="L14" s="45">
        <v>0</v>
      </c>
    </row>
    <row r="15" spans="1:12" ht="38.25">
      <c r="A15" s="26" t="s">
        <v>40</v>
      </c>
      <c r="B15" s="15" t="s">
        <v>28</v>
      </c>
      <c r="C15" s="16"/>
      <c r="D15" s="16" t="s">
        <v>3</v>
      </c>
      <c r="E15" s="16" t="s">
        <v>23</v>
      </c>
      <c r="F15" s="16" t="s">
        <v>3</v>
      </c>
      <c r="G15" s="16" t="s">
        <v>5</v>
      </c>
      <c r="H15" s="16" t="s">
        <v>5</v>
      </c>
      <c r="I15" s="16" t="s">
        <v>6</v>
      </c>
      <c r="J15" s="17" t="s">
        <v>22</v>
      </c>
      <c r="K15" s="11">
        <f>K16</f>
        <v>9318640</v>
      </c>
      <c r="L15" s="45">
        <f>L16</f>
        <v>0</v>
      </c>
    </row>
    <row r="16" spans="1:12" ht="38.25">
      <c r="A16" s="18" t="s">
        <v>41</v>
      </c>
      <c r="B16" s="15" t="s">
        <v>28</v>
      </c>
      <c r="C16" s="16"/>
      <c r="D16" s="16" t="s">
        <v>3</v>
      </c>
      <c r="E16" s="16" t="s">
        <v>23</v>
      </c>
      <c r="F16" s="16" t="s">
        <v>3</v>
      </c>
      <c r="G16" s="16" t="s">
        <v>5</v>
      </c>
      <c r="H16" s="16" t="s">
        <v>8</v>
      </c>
      <c r="I16" s="16" t="s">
        <v>6</v>
      </c>
      <c r="J16" s="17" t="s">
        <v>25</v>
      </c>
      <c r="K16" s="45">
        <f>818640+8500000</f>
        <v>9318640</v>
      </c>
      <c r="L16" s="45">
        <v>0</v>
      </c>
    </row>
    <row r="17" spans="1:15" ht="25.5">
      <c r="A17" s="6" t="s">
        <v>42</v>
      </c>
      <c r="B17" s="8" t="s">
        <v>7</v>
      </c>
      <c r="C17" s="9"/>
      <c r="D17" s="9" t="s">
        <v>3</v>
      </c>
      <c r="E17" s="9" t="s">
        <v>9</v>
      </c>
      <c r="F17" s="9" t="s">
        <v>5</v>
      </c>
      <c r="G17" s="9" t="s">
        <v>5</v>
      </c>
      <c r="H17" s="9" t="s">
        <v>5</v>
      </c>
      <c r="I17" s="9" t="s">
        <v>6</v>
      </c>
      <c r="J17" s="10" t="s">
        <v>7</v>
      </c>
      <c r="K17" s="49">
        <f>K25-K21</f>
        <v>928352.34000003338</v>
      </c>
      <c r="L17" s="49">
        <f>L25-L21</f>
        <v>352850.37000000477</v>
      </c>
    </row>
    <row r="18" spans="1:15">
      <c r="A18" s="22" t="s">
        <v>10</v>
      </c>
      <c r="B18" s="15" t="s">
        <v>7</v>
      </c>
      <c r="C18" s="16"/>
      <c r="D18" s="16" t="s">
        <v>3</v>
      </c>
      <c r="E18" s="16" t="s">
        <v>9</v>
      </c>
      <c r="F18" s="16" t="s">
        <v>5</v>
      </c>
      <c r="G18" s="16" t="s">
        <v>5</v>
      </c>
      <c r="H18" s="16" t="s">
        <v>5</v>
      </c>
      <c r="I18" s="16" t="s">
        <v>6</v>
      </c>
      <c r="J18" s="17" t="s">
        <v>11</v>
      </c>
      <c r="K18" s="50">
        <f t="shared" ref="K18:L20" si="0">K19</f>
        <v>692561542.61000001</v>
      </c>
      <c r="L18" s="51">
        <f t="shared" si="0"/>
        <v>681627261.48000002</v>
      </c>
    </row>
    <row r="19" spans="1:15">
      <c r="A19" s="22" t="s">
        <v>12</v>
      </c>
      <c r="B19" s="15" t="s">
        <v>7</v>
      </c>
      <c r="C19" s="16"/>
      <c r="D19" s="16" t="s">
        <v>3</v>
      </c>
      <c r="E19" s="16" t="s">
        <v>9</v>
      </c>
      <c r="F19" s="16" t="s">
        <v>4</v>
      </c>
      <c r="G19" s="16" t="s">
        <v>5</v>
      </c>
      <c r="H19" s="16" t="s">
        <v>5</v>
      </c>
      <c r="I19" s="16" t="s">
        <v>6</v>
      </c>
      <c r="J19" s="17" t="s">
        <v>11</v>
      </c>
      <c r="K19" s="50">
        <f t="shared" si="0"/>
        <v>692561542.61000001</v>
      </c>
      <c r="L19" s="51">
        <f t="shared" si="0"/>
        <v>681627261.48000002</v>
      </c>
    </row>
    <row r="20" spans="1:15">
      <c r="A20" s="22" t="s">
        <v>13</v>
      </c>
      <c r="B20" s="15" t="s">
        <v>7</v>
      </c>
      <c r="C20" s="16"/>
      <c r="D20" s="16" t="s">
        <v>3</v>
      </c>
      <c r="E20" s="16" t="s">
        <v>9</v>
      </c>
      <c r="F20" s="16" t="s">
        <v>4</v>
      </c>
      <c r="G20" s="16" t="s">
        <v>3</v>
      </c>
      <c r="H20" s="16" t="s">
        <v>5</v>
      </c>
      <c r="I20" s="16" t="s">
        <v>6</v>
      </c>
      <c r="J20" s="17" t="s">
        <v>14</v>
      </c>
      <c r="K20" s="50">
        <f>K21</f>
        <v>692561542.61000001</v>
      </c>
      <c r="L20" s="51">
        <f t="shared" si="0"/>
        <v>681627261.48000002</v>
      </c>
    </row>
    <row r="21" spans="1:15" ht="25.5">
      <c r="A21" s="22" t="s">
        <v>1</v>
      </c>
      <c r="B21" s="15" t="s">
        <v>7</v>
      </c>
      <c r="C21" s="16"/>
      <c r="D21" s="16" t="s">
        <v>3</v>
      </c>
      <c r="E21" s="16" t="s">
        <v>9</v>
      </c>
      <c r="F21" s="16" t="s">
        <v>4</v>
      </c>
      <c r="G21" s="16" t="s">
        <v>3</v>
      </c>
      <c r="H21" s="16" t="s">
        <v>8</v>
      </c>
      <c r="I21" s="16" t="s">
        <v>6</v>
      </c>
      <c r="J21" s="17" t="s">
        <v>14</v>
      </c>
      <c r="K21" s="50">
        <f>684061542.61+K9</f>
        <v>692561542.61000001</v>
      </c>
      <c r="L21" s="51">
        <v>681627261.48000002</v>
      </c>
      <c r="O21" s="46"/>
    </row>
    <row r="22" spans="1:15">
      <c r="A22" s="22" t="s">
        <v>15</v>
      </c>
      <c r="B22" s="15" t="s">
        <v>7</v>
      </c>
      <c r="C22" s="16"/>
      <c r="D22" s="16" t="s">
        <v>3</v>
      </c>
      <c r="E22" s="16" t="s">
        <v>9</v>
      </c>
      <c r="F22" s="16" t="s">
        <v>5</v>
      </c>
      <c r="G22" s="16" t="s">
        <v>5</v>
      </c>
      <c r="H22" s="16" t="s">
        <v>5</v>
      </c>
      <c r="I22" s="16" t="s">
        <v>6</v>
      </c>
      <c r="J22" s="17" t="s">
        <v>16</v>
      </c>
      <c r="K22" s="50">
        <f t="shared" ref="K22:L24" si="1">K23</f>
        <v>693489894.95000005</v>
      </c>
      <c r="L22" s="51">
        <f t="shared" si="1"/>
        <v>681980111.85000002</v>
      </c>
    </row>
    <row r="23" spans="1:15">
      <c r="A23" s="22" t="s">
        <v>17</v>
      </c>
      <c r="B23" s="15" t="s">
        <v>7</v>
      </c>
      <c r="C23" s="16"/>
      <c r="D23" s="16" t="s">
        <v>3</v>
      </c>
      <c r="E23" s="16" t="s">
        <v>9</v>
      </c>
      <c r="F23" s="16" t="s">
        <v>4</v>
      </c>
      <c r="G23" s="16" t="s">
        <v>5</v>
      </c>
      <c r="H23" s="16" t="s">
        <v>5</v>
      </c>
      <c r="I23" s="16" t="s">
        <v>6</v>
      </c>
      <c r="J23" s="17" t="s">
        <v>16</v>
      </c>
      <c r="K23" s="50">
        <f t="shared" si="1"/>
        <v>693489894.95000005</v>
      </c>
      <c r="L23" s="51">
        <f t="shared" si="1"/>
        <v>681980111.85000002</v>
      </c>
    </row>
    <row r="24" spans="1:15">
      <c r="A24" s="22" t="s">
        <v>18</v>
      </c>
      <c r="B24" s="15" t="s">
        <v>7</v>
      </c>
      <c r="C24" s="16"/>
      <c r="D24" s="16" t="s">
        <v>3</v>
      </c>
      <c r="E24" s="16" t="s">
        <v>9</v>
      </c>
      <c r="F24" s="16" t="s">
        <v>4</v>
      </c>
      <c r="G24" s="16" t="s">
        <v>3</v>
      </c>
      <c r="H24" s="16" t="s">
        <v>5</v>
      </c>
      <c r="I24" s="16" t="s">
        <v>6</v>
      </c>
      <c r="J24" s="17" t="s">
        <v>19</v>
      </c>
      <c r="K24" s="50">
        <f t="shared" si="1"/>
        <v>693489894.95000005</v>
      </c>
      <c r="L24" s="51">
        <f t="shared" si="1"/>
        <v>681980111.85000002</v>
      </c>
      <c r="O24" s="46">
        <f>694465560.43+K16</f>
        <v>703784200.42999995</v>
      </c>
    </row>
    <row r="25" spans="1:15" ht="25.5">
      <c r="A25" s="22" t="s">
        <v>2</v>
      </c>
      <c r="B25" s="15" t="s">
        <v>7</v>
      </c>
      <c r="C25" s="16" t="s">
        <v>0</v>
      </c>
      <c r="D25" s="16" t="s">
        <v>3</v>
      </c>
      <c r="E25" s="16" t="s">
        <v>9</v>
      </c>
      <c r="F25" s="16" t="s">
        <v>4</v>
      </c>
      <c r="G25" s="16" t="s">
        <v>3</v>
      </c>
      <c r="H25" s="16" t="s">
        <v>8</v>
      </c>
      <c r="I25" s="16" t="s">
        <v>6</v>
      </c>
      <c r="J25" s="17" t="s">
        <v>19</v>
      </c>
      <c r="K25" s="50">
        <f>684171254.95+K16</f>
        <v>693489894.95000005</v>
      </c>
      <c r="L25" s="51">
        <v>681980111.85000002</v>
      </c>
      <c r="N25" s="46"/>
      <c r="O25" s="46">
        <f>711533162.28+L16</f>
        <v>711533162.27999997</v>
      </c>
    </row>
    <row r="26" spans="1:15" ht="25.5">
      <c r="A26" s="6" t="s">
        <v>29</v>
      </c>
      <c r="B26" s="23"/>
      <c r="C26" s="24"/>
      <c r="D26" s="24"/>
      <c r="E26" s="24"/>
      <c r="F26" s="24"/>
      <c r="G26" s="24"/>
      <c r="H26" s="24"/>
      <c r="I26" s="24"/>
      <c r="J26" s="25"/>
      <c r="K26" s="52">
        <f>K17+K12+K7</f>
        <v>109712.34000003338</v>
      </c>
      <c r="L26" s="52">
        <f>L17+L12+L7</f>
        <v>352850.37000000477</v>
      </c>
    </row>
    <row r="27" spans="1:1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>
      <c r="A28" s="48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>
      <c r="A29" s="48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>
      <c r="A30" s="48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>
      <c r="A31" s="48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>
      <c r="A32" s="48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</row>
    <row r="35" spans="1:1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</row>
    <row r="36" spans="1:1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</row>
    <row r="37" spans="1:1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</row>
    <row r="38" spans="1:1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</row>
    <row r="43" spans="1:1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</row>
    <row r="44" spans="1:1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</row>
    <row r="45" spans="1:1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</row>
    <row r="46" spans="1:1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</row>
    <row r="47" spans="1:1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</row>
    <row r="48" spans="1:1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</row>
    <row r="49" spans="1:1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</row>
    <row r="50" spans="1:1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</row>
    <row r="51" spans="1:1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</row>
    <row r="52" spans="1:1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</row>
    <row r="53" spans="1:1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</row>
    <row r="54" spans="1:1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</row>
    <row r="55" spans="1:1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</row>
  </sheetData>
  <mergeCells count="8">
    <mergeCell ref="A1:L1"/>
    <mergeCell ref="A2:L2"/>
    <mergeCell ref="A3:L3"/>
    <mergeCell ref="A4:L4"/>
    <mergeCell ref="A5:A6"/>
    <mergeCell ref="B5:J6"/>
    <mergeCell ref="K5:K6"/>
    <mergeCell ref="L5:L6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2024</vt:lpstr>
      <vt:lpstr>2025-2026 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2023-12-11T07:52:19Z</cp:lastPrinted>
  <dcterms:created xsi:type="dcterms:W3CDTF">2008-11-04T08:40:02Z</dcterms:created>
  <dcterms:modified xsi:type="dcterms:W3CDTF">2024-02-16T15:02:59Z</dcterms:modified>
</cp:coreProperties>
</file>