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120" yWindow="-120" windowWidth="29040" windowHeight="15840" activeTab="1"/>
  </bookViews>
  <sheets>
    <sheet name="2024" sheetId="1" r:id="rId1"/>
    <sheet name="2025-2026 " sheetId="3" r:id="rId2"/>
  </sheets>
  <calcPr calcId="125725"/>
</workbook>
</file>

<file path=xl/calcChain.xml><?xml version="1.0" encoding="utf-8"?>
<calcChain xmlns="http://schemas.openxmlformats.org/spreadsheetml/2006/main">
  <c r="K21" i="3"/>
  <c r="K25"/>
  <c r="K21" i="1"/>
  <c r="K25"/>
  <c r="K20" i="3" l="1"/>
  <c r="K16"/>
  <c r="K19" l="1"/>
  <c r="K18" s="1"/>
  <c r="K8"/>
  <c r="K24"/>
  <c r="K23" s="1"/>
  <c r="K22" s="1"/>
  <c r="O25"/>
  <c r="L25"/>
  <c r="L24" s="1"/>
  <c r="L23" s="1"/>
  <c r="L22" s="1"/>
  <c r="O24"/>
  <c r="L20"/>
  <c r="L19" s="1"/>
  <c r="L18" s="1"/>
  <c r="L15"/>
  <c r="K15"/>
  <c r="L13"/>
  <c r="K13"/>
  <c r="L12"/>
  <c r="K12"/>
  <c r="L10"/>
  <c r="K10"/>
  <c r="L8"/>
  <c r="L7"/>
  <c r="K15" i="1"/>
  <c r="K7" i="3" l="1"/>
  <c r="K17"/>
  <c r="K26" s="1"/>
  <c r="L17"/>
  <c r="L26" s="1"/>
  <c r="K20" i="1" l="1"/>
  <c r="K19" s="1"/>
  <c r="K18" s="1"/>
  <c r="K24"/>
  <c r="K23" s="1"/>
  <c r="K22" s="1"/>
  <c r="K12"/>
  <c r="K8"/>
  <c r="K7" s="1"/>
  <c r="K17" l="1"/>
  <c r="K26" s="1"/>
</calcChain>
</file>

<file path=xl/sharedStrings.xml><?xml version="1.0" encoding="utf-8"?>
<sst xmlns="http://schemas.openxmlformats.org/spreadsheetml/2006/main" count="350" uniqueCount="47">
  <si>
    <t>501</t>
  </si>
  <si>
    <t>Увеличение прочих остатков денежных средств бюджетов городских округов</t>
  </si>
  <si>
    <t>Уменьшение прочих остатков денежных средств бюджетов городских округов</t>
  </si>
  <si>
    <t>01</t>
  </si>
  <si>
    <t>02</t>
  </si>
  <si>
    <t>00</t>
  </si>
  <si>
    <t>0000</t>
  </si>
  <si>
    <t>000</t>
  </si>
  <si>
    <t>04</t>
  </si>
  <si>
    <t>05</t>
  </si>
  <si>
    <t>Увеличение остатков средств бюджетов</t>
  </si>
  <si>
    <t>500</t>
  </si>
  <si>
    <t>Увеличение прочих остатков средств бюджетов</t>
  </si>
  <si>
    <t>Увеличение прочих остатков денежных средств бюджетов</t>
  </si>
  <si>
    <t>510</t>
  </si>
  <si>
    <t>Уменьшение остатков средств бюджетов</t>
  </si>
  <si>
    <t>600</t>
  </si>
  <si>
    <t>Уменьшение прочих остатков средств бюджетов</t>
  </si>
  <si>
    <t>Уменьшение прочих остатков денежных средств бюджетов</t>
  </si>
  <si>
    <t>610</t>
  </si>
  <si>
    <t>рублей</t>
  </si>
  <si>
    <t>700</t>
  </si>
  <si>
    <t>800</t>
  </si>
  <si>
    <t>03</t>
  </si>
  <si>
    <t>710</t>
  </si>
  <si>
    <t>810</t>
  </si>
  <si>
    <t>Наименование</t>
  </si>
  <si>
    <t>Код бюджетной классификации Российской Федерации</t>
  </si>
  <si>
    <t>503</t>
  </si>
  <si>
    <t>Источники финансирования (+) дефицитов / (-) профицитов бюджетов</t>
  </si>
  <si>
    <t>Кредиты кредитных организаций в валюте Российской Федерации</t>
  </si>
  <si>
    <t>Погашение кредитов, предоставленных кредитными организациями в валюте Российской Федерации</t>
  </si>
  <si>
    <t xml:space="preserve">                                    к решению Совета депутатов ЗАТО город Заозерск
 «О бюджете ЗАТО город Заозерск  на 2024 год и 
плановый период 2025 и 2026 годов» </t>
  </si>
  <si>
    <t>Источники финансирования дефицита бюджета ЗАТО город Заозерск в 2024 году</t>
  </si>
  <si>
    <t xml:space="preserve">                     к решению Совета депутатов ЗАТО город Заозерск
 «О бюджете ЗАТО город Заозерск  на 2024 год и 
плановый период 2025 и 2026 годов» </t>
  </si>
  <si>
    <t>Источники финансирования дефицита бюджета ЗАТО город Заозерск на плановый период 2025 и 2026 годов</t>
  </si>
  <si>
    <t>Приложение № 6</t>
  </si>
  <si>
    <t>Приложение № 6.1</t>
  </si>
  <si>
    <t>Привлечение городскими округами кредитов от кредитных организаций в валюте Российской Федерации</t>
  </si>
  <si>
    <t>Погашение городскими округами кредитов от кредитных организаций в валюте Российской Федерации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</si>
  <si>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</si>
  <si>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Погашение бюджетами городских округов кредитов из других бюджетов бюджетной системы Российской Федерации в валюте Российской Федерации</t>
  </si>
  <si>
    <t>Изменение остатков средств на счетах по учету средств бюджетов</t>
  </si>
  <si>
    <t>Привлечение кредитов от кредитных организаций в валюте Российской Федерации</t>
  </si>
  <si>
    <t>Бюджетные кредиты из других бюджетов бюджетной системы Российской Федерации</t>
  </si>
  <si>
    <t>Привлечение бюджетных кредитов из других бюджетов бюджетной системы Российской Федерации в валюте Российской Федерации</t>
  </si>
  <si>
    <t>Привлечение кредитов из других бюджетов бюджетной системы Российской Федерации бюджетами городских округов в валюте Российской Федерации</t>
  </si>
</sst>
</file>

<file path=xl/styles.xml><?xml version="1.0" encoding="utf-8"?>
<styleSheet xmlns="http://schemas.openxmlformats.org/spreadsheetml/2006/main">
  <fonts count="8">
    <font>
      <sz val="10"/>
      <name val="Arial Cyr"/>
      <charset val="204"/>
    </font>
    <font>
      <sz val="10"/>
      <name val="Times New Roman"/>
      <family val="1"/>
    </font>
    <font>
      <sz val="12"/>
      <name val="Times New Roman"/>
      <family val="1"/>
      <charset val="204"/>
    </font>
    <font>
      <sz val="12"/>
      <name val="Arial Cyr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</font>
    <font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2">
    <xf numFmtId="0" fontId="0" fillId="0" borderId="0" xfId="0"/>
    <xf numFmtId="0" fontId="3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2" fillId="0" borderId="0" xfId="0" applyFont="1" applyAlignment="1">
      <alignment vertical="top"/>
    </xf>
    <xf numFmtId="0" fontId="4" fillId="0" borderId="0" xfId="0" applyFont="1"/>
    <xf numFmtId="0" fontId="2" fillId="0" borderId="0" xfId="0" applyFont="1"/>
    <xf numFmtId="0" fontId="5" fillId="0" borderId="3" xfId="0" applyFont="1" applyBorder="1" applyAlignment="1">
      <alignment wrapText="1"/>
    </xf>
    <xf numFmtId="4" fontId="5" fillId="0" borderId="4" xfId="0" applyNumberFormat="1" applyFont="1" applyBorder="1" applyAlignment="1">
      <alignment horizontal="center"/>
    </xf>
    <xf numFmtId="49" fontId="5" fillId="0" borderId="3" xfId="0" applyNumberFormat="1" applyFont="1" applyBorder="1" applyAlignment="1">
      <alignment horizontal="center"/>
    </xf>
    <xf numFmtId="49" fontId="5" fillId="0" borderId="5" xfId="0" applyNumberFormat="1" applyFont="1" applyBorder="1" applyAlignment="1">
      <alignment horizontal="center"/>
    </xf>
    <xf numFmtId="49" fontId="5" fillId="0" borderId="6" xfId="0" applyNumberFormat="1" applyFont="1" applyBorder="1" applyAlignment="1">
      <alignment horizontal="center"/>
    </xf>
    <xf numFmtId="4" fontId="4" fillId="0" borderId="4" xfId="0" applyNumberFormat="1" applyFont="1" applyBorder="1" applyAlignment="1">
      <alignment horizontal="center"/>
    </xf>
    <xf numFmtId="49" fontId="5" fillId="0" borderId="7" xfId="0" applyNumberFormat="1" applyFont="1" applyBorder="1" applyAlignment="1">
      <alignment horizontal="center"/>
    </xf>
    <xf numFmtId="49" fontId="5" fillId="0" borderId="8" xfId="0" applyNumberFormat="1" applyFont="1" applyBorder="1" applyAlignment="1">
      <alignment horizontal="center"/>
    </xf>
    <xf numFmtId="49" fontId="5" fillId="0" borderId="9" xfId="0" applyNumberFormat="1" applyFont="1" applyBorder="1" applyAlignment="1">
      <alignment horizontal="center"/>
    </xf>
    <xf numFmtId="49" fontId="4" fillId="0" borderId="3" xfId="0" applyNumberFormat="1" applyFont="1" applyBorder="1" applyAlignment="1">
      <alignment horizontal="center"/>
    </xf>
    <xf numFmtId="49" fontId="4" fillId="0" borderId="5" xfId="0" applyNumberFormat="1" applyFont="1" applyBorder="1" applyAlignment="1">
      <alignment horizontal="center"/>
    </xf>
    <xf numFmtId="49" fontId="4" fillId="0" borderId="6" xfId="0" applyNumberFormat="1" applyFont="1" applyBorder="1" applyAlignment="1">
      <alignment horizontal="center"/>
    </xf>
    <xf numFmtId="0" fontId="1" fillId="0" borderId="3" xfId="0" applyFont="1" applyBorder="1" applyAlignment="1">
      <alignment horizontal="left" wrapText="1"/>
    </xf>
    <xf numFmtId="49" fontId="4" fillId="0" borderId="7" xfId="0" applyNumberFormat="1" applyFont="1" applyBorder="1" applyAlignment="1">
      <alignment horizontal="center"/>
    </xf>
    <xf numFmtId="49" fontId="4" fillId="0" borderId="8" xfId="0" applyNumberFormat="1" applyFont="1" applyBorder="1" applyAlignment="1">
      <alignment horizontal="center"/>
    </xf>
    <xf numFmtId="49" fontId="4" fillId="0" borderId="9" xfId="0" applyNumberFormat="1" applyFont="1" applyBorder="1" applyAlignment="1">
      <alignment horizontal="center"/>
    </xf>
    <xf numFmtId="0" fontId="4" fillId="0" borderId="3" xfId="0" applyFont="1" applyBorder="1" applyAlignment="1">
      <alignment wrapText="1"/>
    </xf>
    <xf numFmtId="0" fontId="4" fillId="0" borderId="3" xfId="0" applyFont="1" applyBorder="1"/>
    <xf numFmtId="0" fontId="4" fillId="0" borderId="5" xfId="0" applyFont="1" applyBorder="1"/>
    <xf numFmtId="0" fontId="4" fillId="0" borderId="6" xfId="0" applyFont="1" applyBorder="1"/>
    <xf numFmtId="0" fontId="4" fillId="0" borderId="3" xfId="0" applyFont="1" applyBorder="1" applyAlignment="1">
      <alignment horizontal="left" wrapText="1"/>
    </xf>
    <xf numFmtId="0" fontId="0" fillId="0" borderId="0" xfId="0" applyAlignment="1">
      <alignment vertical="top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3" xfId="0" applyFont="1" applyBorder="1" applyAlignment="1">
      <alignment vertical="top" wrapText="1"/>
    </xf>
    <xf numFmtId="4" fontId="4" fillId="0" borderId="4" xfId="0" applyNumberFormat="1" applyFont="1" applyBorder="1" applyAlignment="1">
      <alignment horizontal="center" vertical="center"/>
    </xf>
    <xf numFmtId="4" fontId="5" fillId="0" borderId="4" xfId="0" applyNumberFormat="1" applyFont="1" applyBorder="1" applyAlignment="1">
      <alignment horizontal="center" vertical="center"/>
    </xf>
    <xf numFmtId="49" fontId="4" fillId="0" borderId="0" xfId="0" applyNumberFormat="1" applyFont="1" applyAlignment="1">
      <alignment horizontal="center"/>
    </xf>
    <xf numFmtId="0" fontId="0" fillId="0" borderId="8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49" fontId="4" fillId="0" borderId="11" xfId="0" applyNumberFormat="1" applyFont="1" applyBorder="1" applyAlignment="1">
      <alignment horizontal="center"/>
    </xf>
    <xf numFmtId="0" fontId="5" fillId="0" borderId="3" xfId="0" applyFont="1" applyBorder="1" applyAlignment="1">
      <alignment vertical="top" wrapText="1"/>
    </xf>
    <xf numFmtId="0" fontId="4" fillId="0" borderId="7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49" fontId="4" fillId="0" borderId="13" xfId="0" applyNumberFormat="1" applyFont="1" applyBorder="1" applyAlignment="1">
      <alignment horizontal="center"/>
    </xf>
    <xf numFmtId="49" fontId="4" fillId="0" borderId="10" xfId="0" applyNumberFormat="1" applyFont="1" applyBorder="1" applyAlignment="1">
      <alignment horizontal="center"/>
    </xf>
    <xf numFmtId="49" fontId="4" fillId="0" borderId="4" xfId="0" applyNumberFormat="1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4" fontId="2" fillId="0" borderId="0" xfId="0" applyNumberFormat="1" applyFont="1" applyAlignment="1">
      <alignment vertical="top"/>
    </xf>
    <xf numFmtId="4" fontId="4" fillId="0" borderId="2" xfId="0" applyNumberFormat="1" applyFont="1" applyBorder="1" applyAlignment="1">
      <alignment horizontal="center"/>
    </xf>
    <xf numFmtId="4" fontId="0" fillId="0" borderId="0" xfId="0" applyNumberFormat="1"/>
    <xf numFmtId="0" fontId="7" fillId="0" borderId="0" xfId="0" applyFont="1"/>
    <xf numFmtId="0" fontId="7" fillId="0" borderId="0" xfId="0" applyFont="1" applyAlignment="1">
      <alignment vertical="top"/>
    </xf>
    <xf numFmtId="4" fontId="5" fillId="0" borderId="6" xfId="0" applyNumberFormat="1" applyFont="1" applyBorder="1" applyAlignment="1">
      <alignment horizontal="center"/>
    </xf>
    <xf numFmtId="4" fontId="4" fillId="0" borderId="6" xfId="0" applyNumberFormat="1" applyFont="1" applyBorder="1" applyAlignment="1">
      <alignment horizontal="center"/>
    </xf>
    <xf numFmtId="4" fontId="4" fillId="0" borderId="1" xfId="0" applyNumberFormat="1" applyFont="1" applyBorder="1" applyAlignment="1">
      <alignment horizontal="center"/>
    </xf>
    <xf numFmtId="4" fontId="5" fillId="0" borderId="1" xfId="0" applyNumberFormat="1" applyFont="1" applyBorder="1" applyAlignment="1">
      <alignment horizontal="center"/>
    </xf>
    <xf numFmtId="0" fontId="1" fillId="0" borderId="0" xfId="0" applyFont="1" applyAlignment="1">
      <alignment horizontal="right"/>
    </xf>
    <xf numFmtId="0" fontId="0" fillId="0" borderId="0" xfId="0"/>
    <xf numFmtId="0" fontId="1" fillId="0" borderId="0" xfId="0" applyFont="1" applyAlignment="1">
      <alignment horizontal="right" wrapText="1"/>
    </xf>
    <xf numFmtId="0" fontId="6" fillId="0" borderId="0" xfId="0" applyFont="1" applyAlignment="1">
      <alignment horizontal="center" vertical="center" wrapText="1"/>
    </xf>
    <xf numFmtId="0" fontId="4" fillId="0" borderId="1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4" fillId="0" borderId="10" xfId="0" applyFont="1" applyBorder="1" applyAlignment="1">
      <alignment horizontal="right"/>
    </xf>
    <xf numFmtId="0" fontId="0" fillId="0" borderId="10" xfId="0" applyBorder="1"/>
    <xf numFmtId="0" fontId="0" fillId="0" borderId="1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1" xfId="0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74"/>
  <sheetViews>
    <sheetView zoomScaleSheetLayoutView="85" workbookViewId="0">
      <pane xSplit="1" ySplit="6" topLeftCell="B7" activePane="bottomRight" state="frozen"/>
      <selection pane="topRight" activeCell="C1" sqref="C1"/>
      <selection pane="bottomLeft" activeCell="A10" sqref="A10"/>
      <selection pane="bottomRight" activeCell="A14" sqref="A14"/>
    </sheetView>
  </sheetViews>
  <sheetFormatPr defaultRowHeight="12.75"/>
  <cols>
    <col min="1" max="1" width="59.5703125" customWidth="1"/>
    <col min="2" max="2" width="6.28515625" customWidth="1"/>
    <col min="3" max="3" width="0.140625" hidden="1" customWidth="1"/>
    <col min="4" max="4" width="6.7109375" customWidth="1"/>
    <col min="5" max="5" width="5" customWidth="1"/>
    <col min="6" max="6" width="4.42578125" customWidth="1"/>
    <col min="7" max="7" width="5.85546875" customWidth="1"/>
    <col min="8" max="8" width="4.5703125" customWidth="1"/>
    <col min="9" max="9" width="6.85546875" customWidth="1"/>
    <col min="11" max="11" width="16" customWidth="1"/>
    <col min="12" max="12" width="9.28515625" customWidth="1"/>
  </cols>
  <sheetData>
    <row r="1" spans="1:11">
      <c r="A1" s="53" t="s">
        <v>36</v>
      </c>
      <c r="B1" s="54"/>
      <c r="C1" s="54"/>
      <c r="D1" s="54"/>
      <c r="E1" s="54"/>
      <c r="F1" s="54"/>
      <c r="G1" s="54"/>
      <c r="H1" s="54"/>
      <c r="I1" s="54"/>
      <c r="J1" s="54"/>
      <c r="K1" s="54"/>
    </row>
    <row r="2" spans="1:11" ht="50.25" customHeight="1">
      <c r="A2" s="55" t="s">
        <v>32</v>
      </c>
      <c r="B2" s="54"/>
      <c r="C2" s="54"/>
      <c r="D2" s="54"/>
      <c r="E2" s="54"/>
      <c r="F2" s="54"/>
      <c r="G2" s="54"/>
      <c r="H2" s="54"/>
      <c r="I2" s="54"/>
      <c r="J2" s="54"/>
      <c r="K2" s="54"/>
    </row>
    <row r="3" spans="1:11" ht="29.25" customHeight="1">
      <c r="A3" s="56" t="s">
        <v>33</v>
      </c>
      <c r="B3" s="56"/>
      <c r="C3" s="56"/>
      <c r="D3" s="56"/>
      <c r="E3" s="56"/>
      <c r="F3" s="56"/>
      <c r="G3" s="56"/>
      <c r="H3" s="56"/>
      <c r="I3" s="56"/>
      <c r="J3" s="56"/>
      <c r="K3" s="56"/>
    </row>
    <row r="4" spans="1:11">
      <c r="A4" s="53" t="s">
        <v>20</v>
      </c>
      <c r="B4" s="54"/>
      <c r="C4" s="54"/>
      <c r="D4" s="54"/>
      <c r="E4" s="54"/>
      <c r="F4" s="54"/>
      <c r="G4" s="54"/>
      <c r="H4" s="54"/>
      <c r="I4" s="54"/>
      <c r="J4" s="54"/>
      <c r="K4" s="54"/>
    </row>
    <row r="5" spans="1:11" ht="12.75" customHeight="1">
      <c r="A5" s="59" t="s">
        <v>26</v>
      </c>
      <c r="B5" s="60" t="s">
        <v>27</v>
      </c>
      <c r="C5" s="61"/>
      <c r="D5" s="61"/>
      <c r="E5" s="61"/>
      <c r="F5" s="61"/>
      <c r="G5" s="61"/>
      <c r="H5" s="61"/>
      <c r="I5" s="61"/>
      <c r="J5" s="62"/>
      <c r="K5" s="57">
        <v>2024</v>
      </c>
    </row>
    <row r="6" spans="1:11">
      <c r="A6" s="59"/>
      <c r="B6" s="63"/>
      <c r="C6" s="64"/>
      <c r="D6" s="65"/>
      <c r="E6" s="64"/>
      <c r="F6" s="64"/>
      <c r="G6" s="64"/>
      <c r="H6" s="64"/>
      <c r="I6" s="64"/>
      <c r="J6" s="66"/>
      <c r="K6" s="58"/>
    </row>
    <row r="7" spans="1:11" ht="18.75" customHeight="1">
      <c r="A7" s="37" t="s">
        <v>30</v>
      </c>
      <c r="B7" s="38">
        <v>503</v>
      </c>
      <c r="C7" s="34"/>
      <c r="D7" s="20" t="s">
        <v>3</v>
      </c>
      <c r="E7" s="13" t="s">
        <v>4</v>
      </c>
      <c r="F7" s="13" t="s">
        <v>5</v>
      </c>
      <c r="G7" s="13" t="s">
        <v>5</v>
      </c>
      <c r="H7" s="13" t="s">
        <v>5</v>
      </c>
      <c r="I7" s="13" t="s">
        <v>6</v>
      </c>
      <c r="J7" s="14" t="s">
        <v>7</v>
      </c>
      <c r="K7" s="32">
        <f>K8-K10</f>
        <v>20000000</v>
      </c>
    </row>
    <row r="8" spans="1:11" ht="25.5">
      <c r="A8" s="30" t="s">
        <v>43</v>
      </c>
      <c r="B8" s="43">
        <v>503</v>
      </c>
      <c r="C8" s="29"/>
      <c r="D8" s="20" t="s">
        <v>3</v>
      </c>
      <c r="E8" s="16" t="s">
        <v>4</v>
      </c>
      <c r="F8" s="16" t="s">
        <v>5</v>
      </c>
      <c r="G8" s="16" t="s">
        <v>5</v>
      </c>
      <c r="H8" s="16" t="s">
        <v>5</v>
      </c>
      <c r="I8" s="16" t="s">
        <v>6</v>
      </c>
      <c r="J8" s="17" t="s">
        <v>21</v>
      </c>
      <c r="K8" s="31">
        <f>K9</f>
        <v>20000000</v>
      </c>
    </row>
    <row r="9" spans="1:11" ht="25.5">
      <c r="A9" s="30" t="s">
        <v>38</v>
      </c>
      <c r="B9" s="39">
        <v>503</v>
      </c>
      <c r="C9" s="28"/>
      <c r="D9" s="16" t="s">
        <v>3</v>
      </c>
      <c r="E9" s="33" t="s">
        <v>4</v>
      </c>
      <c r="F9" s="33" t="s">
        <v>5</v>
      </c>
      <c r="G9" s="33" t="s">
        <v>5</v>
      </c>
      <c r="H9" s="33" t="s">
        <v>8</v>
      </c>
      <c r="I9" s="33" t="s">
        <v>6</v>
      </c>
      <c r="J9" s="36" t="s">
        <v>24</v>
      </c>
      <c r="K9" s="31">
        <v>20000000</v>
      </c>
    </row>
    <row r="10" spans="1:11" ht="25.5">
      <c r="A10" s="30" t="s">
        <v>31</v>
      </c>
      <c r="B10" s="43">
        <v>503</v>
      </c>
      <c r="C10" s="29"/>
      <c r="D10" s="16" t="s">
        <v>3</v>
      </c>
      <c r="E10" s="16" t="s">
        <v>4</v>
      </c>
      <c r="F10" s="16" t="s">
        <v>5</v>
      </c>
      <c r="G10" s="16" t="s">
        <v>5</v>
      </c>
      <c r="H10" s="16" t="s">
        <v>5</v>
      </c>
      <c r="I10" s="16" t="s">
        <v>6</v>
      </c>
      <c r="J10" s="17" t="s">
        <v>22</v>
      </c>
      <c r="K10" s="31">
        <v>0</v>
      </c>
    </row>
    <row r="11" spans="1:11" ht="25.5">
      <c r="A11" s="30" t="s">
        <v>39</v>
      </c>
      <c r="B11" s="40" t="s">
        <v>28</v>
      </c>
      <c r="C11" s="35"/>
      <c r="D11" s="41" t="s">
        <v>3</v>
      </c>
      <c r="E11" s="41" t="s">
        <v>4</v>
      </c>
      <c r="F11" s="41" t="s">
        <v>5</v>
      </c>
      <c r="G11" s="41" t="s">
        <v>5</v>
      </c>
      <c r="H11" s="41" t="s">
        <v>8</v>
      </c>
      <c r="I11" s="41" t="s">
        <v>6</v>
      </c>
      <c r="J11" s="42" t="s">
        <v>25</v>
      </c>
      <c r="K11" s="31">
        <v>0</v>
      </c>
    </row>
    <row r="12" spans="1:11" ht="30" customHeight="1">
      <c r="A12" s="6" t="s">
        <v>44</v>
      </c>
      <c r="B12" s="8" t="s">
        <v>28</v>
      </c>
      <c r="C12" s="9"/>
      <c r="D12" s="9" t="s">
        <v>3</v>
      </c>
      <c r="E12" s="9" t="s">
        <v>23</v>
      </c>
      <c r="F12" s="9" t="s">
        <v>5</v>
      </c>
      <c r="G12" s="9" t="s">
        <v>5</v>
      </c>
      <c r="H12" s="9" t="s">
        <v>5</v>
      </c>
      <c r="I12" s="9" t="s">
        <v>6</v>
      </c>
      <c r="J12" s="10" t="s">
        <v>7</v>
      </c>
      <c r="K12" s="7">
        <f>K13-K15</f>
        <v>-613980</v>
      </c>
    </row>
    <row r="13" spans="1:11" ht="30" customHeight="1">
      <c r="A13" s="26" t="s">
        <v>45</v>
      </c>
      <c r="B13" s="19" t="s">
        <v>28</v>
      </c>
      <c r="C13" s="20"/>
      <c r="D13" s="20" t="s">
        <v>3</v>
      </c>
      <c r="E13" s="20" t="s">
        <v>23</v>
      </c>
      <c r="F13" s="20" t="s">
        <v>3</v>
      </c>
      <c r="G13" s="20" t="s">
        <v>5</v>
      </c>
      <c r="H13" s="20" t="s">
        <v>5</v>
      </c>
      <c r="I13" s="20" t="s">
        <v>6</v>
      </c>
      <c r="J13" s="21" t="s">
        <v>21</v>
      </c>
      <c r="K13" s="11">
        <v>0</v>
      </c>
    </row>
    <row r="14" spans="1:11" ht="40.5" customHeight="1">
      <c r="A14" s="18" t="s">
        <v>46</v>
      </c>
      <c r="B14" s="19" t="s">
        <v>28</v>
      </c>
      <c r="C14" s="20"/>
      <c r="D14" s="20" t="s">
        <v>3</v>
      </c>
      <c r="E14" s="20" t="s">
        <v>23</v>
      </c>
      <c r="F14" s="20" t="s">
        <v>3</v>
      </c>
      <c r="G14" s="20" t="s">
        <v>5</v>
      </c>
      <c r="H14" s="20" t="s">
        <v>8</v>
      </c>
      <c r="I14" s="20" t="s">
        <v>6</v>
      </c>
      <c r="J14" s="21" t="s">
        <v>24</v>
      </c>
      <c r="K14" s="11">
        <v>0</v>
      </c>
    </row>
    <row r="15" spans="1:11" ht="39.75" customHeight="1">
      <c r="A15" s="26" t="s">
        <v>40</v>
      </c>
      <c r="B15" s="19" t="s">
        <v>28</v>
      </c>
      <c r="C15" s="20"/>
      <c r="D15" s="20" t="s">
        <v>3</v>
      </c>
      <c r="E15" s="20" t="s">
        <v>23</v>
      </c>
      <c r="F15" s="20" t="s">
        <v>3</v>
      </c>
      <c r="G15" s="20" t="s">
        <v>5</v>
      </c>
      <c r="H15" s="20" t="s">
        <v>5</v>
      </c>
      <c r="I15" s="20" t="s">
        <v>6</v>
      </c>
      <c r="J15" s="21" t="s">
        <v>22</v>
      </c>
      <c r="K15" s="11">
        <f>K16</f>
        <v>613980</v>
      </c>
    </row>
    <row r="16" spans="1:11" ht="35.25" customHeight="1">
      <c r="A16" s="18" t="s">
        <v>41</v>
      </c>
      <c r="B16" s="19" t="s">
        <v>28</v>
      </c>
      <c r="C16" s="20"/>
      <c r="D16" s="20" t="s">
        <v>3</v>
      </c>
      <c r="E16" s="20" t="s">
        <v>23</v>
      </c>
      <c r="F16" s="20" t="s">
        <v>3</v>
      </c>
      <c r="G16" s="20" t="s">
        <v>5</v>
      </c>
      <c r="H16" s="20" t="s">
        <v>8</v>
      </c>
      <c r="I16" s="20" t="s">
        <v>6</v>
      </c>
      <c r="J16" s="21" t="s">
        <v>25</v>
      </c>
      <c r="K16" s="11">
        <v>613980</v>
      </c>
    </row>
    <row r="17" spans="1:13" s="27" customFormat="1">
      <c r="A17" s="6" t="s">
        <v>42</v>
      </c>
      <c r="B17" s="12" t="s">
        <v>7</v>
      </c>
      <c r="C17" s="13"/>
      <c r="D17" s="13" t="s">
        <v>3</v>
      </c>
      <c r="E17" s="13" t="s">
        <v>9</v>
      </c>
      <c r="F17" s="13" t="s">
        <v>5</v>
      </c>
      <c r="G17" s="13" t="s">
        <v>5</v>
      </c>
      <c r="H17" s="13" t="s">
        <v>5</v>
      </c>
      <c r="I17" s="13" t="s">
        <v>6</v>
      </c>
      <c r="J17" s="14" t="s">
        <v>7</v>
      </c>
      <c r="K17" s="49">
        <f>K25-K21</f>
        <v>2753034.6599999666</v>
      </c>
      <c r="L17" s="2"/>
      <c r="M17" s="2"/>
    </row>
    <row r="18" spans="1:13" s="27" customFormat="1" ht="16.5" customHeight="1">
      <c r="A18" s="22" t="s">
        <v>10</v>
      </c>
      <c r="B18" s="19" t="s">
        <v>7</v>
      </c>
      <c r="C18" s="20"/>
      <c r="D18" s="20" t="s">
        <v>3</v>
      </c>
      <c r="E18" s="20" t="s">
        <v>9</v>
      </c>
      <c r="F18" s="20" t="s">
        <v>5</v>
      </c>
      <c r="G18" s="20" t="s">
        <v>5</v>
      </c>
      <c r="H18" s="20" t="s">
        <v>5</v>
      </c>
      <c r="I18" s="20" t="s">
        <v>6</v>
      </c>
      <c r="J18" s="21" t="s">
        <v>11</v>
      </c>
      <c r="K18" s="50">
        <f>K19</f>
        <v>768200453.16999996</v>
      </c>
      <c r="L18" s="2"/>
      <c r="M18" s="2"/>
    </row>
    <row r="19" spans="1:13" s="27" customFormat="1">
      <c r="A19" s="22" t="s">
        <v>12</v>
      </c>
      <c r="B19" s="15" t="s">
        <v>7</v>
      </c>
      <c r="C19" s="16"/>
      <c r="D19" s="16" t="s">
        <v>3</v>
      </c>
      <c r="E19" s="16" t="s">
        <v>9</v>
      </c>
      <c r="F19" s="16" t="s">
        <v>4</v>
      </c>
      <c r="G19" s="16" t="s">
        <v>5</v>
      </c>
      <c r="H19" s="16" t="s">
        <v>5</v>
      </c>
      <c r="I19" s="16" t="s">
        <v>6</v>
      </c>
      <c r="J19" s="17" t="s">
        <v>11</v>
      </c>
      <c r="K19" s="50">
        <f>K20</f>
        <v>768200453.16999996</v>
      </c>
      <c r="L19" s="2"/>
      <c r="M19" s="2"/>
    </row>
    <row r="20" spans="1:13" s="27" customFormat="1" ht="16.5" customHeight="1">
      <c r="A20" s="22" t="s">
        <v>13</v>
      </c>
      <c r="B20" s="15" t="s">
        <v>7</v>
      </c>
      <c r="C20" s="16"/>
      <c r="D20" s="16" t="s">
        <v>3</v>
      </c>
      <c r="E20" s="16" t="s">
        <v>9</v>
      </c>
      <c r="F20" s="16" t="s">
        <v>4</v>
      </c>
      <c r="G20" s="16" t="s">
        <v>3</v>
      </c>
      <c r="H20" s="16" t="s">
        <v>5</v>
      </c>
      <c r="I20" s="16" t="s">
        <v>6</v>
      </c>
      <c r="J20" s="17" t="s">
        <v>14</v>
      </c>
      <c r="K20" s="50">
        <f>K21</f>
        <v>768200453.16999996</v>
      </c>
      <c r="L20" s="2"/>
      <c r="M20" s="2"/>
    </row>
    <row r="21" spans="1:13" s="1" customFormat="1" ht="25.5">
      <c r="A21" s="22" t="s">
        <v>1</v>
      </c>
      <c r="B21" s="15" t="s">
        <v>7</v>
      </c>
      <c r="C21" s="16"/>
      <c r="D21" s="16" t="s">
        <v>3</v>
      </c>
      <c r="E21" s="16" t="s">
        <v>9</v>
      </c>
      <c r="F21" s="16" t="s">
        <v>4</v>
      </c>
      <c r="G21" s="16" t="s">
        <v>3</v>
      </c>
      <c r="H21" s="16" t="s">
        <v>8</v>
      </c>
      <c r="I21" s="16" t="s">
        <v>6</v>
      </c>
      <c r="J21" s="17" t="s">
        <v>14</v>
      </c>
      <c r="K21" s="50">
        <f>740617546.17+7582907+K7</f>
        <v>768200453.16999996</v>
      </c>
      <c r="L21" s="3"/>
      <c r="M21" s="3"/>
    </row>
    <row r="22" spans="1:13" s="1" customFormat="1" ht="16.5" customHeight="1">
      <c r="A22" s="22" t="s">
        <v>15</v>
      </c>
      <c r="B22" s="15" t="s">
        <v>7</v>
      </c>
      <c r="C22" s="16"/>
      <c r="D22" s="16" t="s">
        <v>3</v>
      </c>
      <c r="E22" s="16" t="s">
        <v>9</v>
      </c>
      <c r="F22" s="16" t="s">
        <v>5</v>
      </c>
      <c r="G22" s="16" t="s">
        <v>5</v>
      </c>
      <c r="H22" s="16" t="s">
        <v>5</v>
      </c>
      <c r="I22" s="16" t="s">
        <v>6</v>
      </c>
      <c r="J22" s="17" t="s">
        <v>16</v>
      </c>
      <c r="K22" s="50">
        <f>K23</f>
        <v>770953487.82999992</v>
      </c>
      <c r="L22" s="3"/>
      <c r="M22" s="3"/>
    </row>
    <row r="23" spans="1:13" s="1" customFormat="1" ht="16.5" customHeight="1">
      <c r="A23" s="22" t="s">
        <v>17</v>
      </c>
      <c r="B23" s="15" t="s">
        <v>7</v>
      </c>
      <c r="C23" s="16"/>
      <c r="D23" s="16" t="s">
        <v>3</v>
      </c>
      <c r="E23" s="16" t="s">
        <v>9</v>
      </c>
      <c r="F23" s="16" t="s">
        <v>4</v>
      </c>
      <c r="G23" s="16" t="s">
        <v>5</v>
      </c>
      <c r="H23" s="16" t="s">
        <v>5</v>
      </c>
      <c r="I23" s="16" t="s">
        <v>6</v>
      </c>
      <c r="J23" s="17" t="s">
        <v>16</v>
      </c>
      <c r="K23" s="50">
        <f>K24</f>
        <v>770953487.82999992</v>
      </c>
      <c r="L23" s="3"/>
      <c r="M23" s="3"/>
    </row>
    <row r="24" spans="1:13" s="1" customFormat="1" ht="15.75">
      <c r="A24" s="22" t="s">
        <v>18</v>
      </c>
      <c r="B24" s="15" t="s">
        <v>7</v>
      </c>
      <c r="C24" s="16"/>
      <c r="D24" s="16" t="s">
        <v>3</v>
      </c>
      <c r="E24" s="16" t="s">
        <v>9</v>
      </c>
      <c r="F24" s="16" t="s">
        <v>4</v>
      </c>
      <c r="G24" s="16" t="s">
        <v>3</v>
      </c>
      <c r="H24" s="16" t="s">
        <v>5</v>
      </c>
      <c r="I24" s="16" t="s">
        <v>6</v>
      </c>
      <c r="J24" s="17" t="s">
        <v>19</v>
      </c>
      <c r="K24" s="50">
        <f>K25</f>
        <v>770953487.82999992</v>
      </c>
      <c r="L24" s="3"/>
      <c r="M24" s="3"/>
    </row>
    <row r="25" spans="1:13" s="1" customFormat="1" ht="25.5">
      <c r="A25" s="22" t="s">
        <v>2</v>
      </c>
      <c r="B25" s="19" t="s">
        <v>7</v>
      </c>
      <c r="C25" s="20" t="s">
        <v>0</v>
      </c>
      <c r="D25" s="20" t="s">
        <v>3</v>
      </c>
      <c r="E25" s="20" t="s">
        <v>9</v>
      </c>
      <c r="F25" s="20" t="s">
        <v>4</v>
      </c>
      <c r="G25" s="20" t="s">
        <v>3</v>
      </c>
      <c r="H25" s="20" t="s">
        <v>8</v>
      </c>
      <c r="I25" s="20" t="s">
        <v>6</v>
      </c>
      <c r="J25" s="21" t="s">
        <v>19</v>
      </c>
      <c r="K25" s="50">
        <f>742756604.05+26964138.98+618764.8+K16</f>
        <v>770953487.82999992</v>
      </c>
      <c r="L25" s="44"/>
      <c r="M25" s="3"/>
    </row>
    <row r="26" spans="1:13">
      <c r="A26" s="6" t="s">
        <v>29</v>
      </c>
      <c r="B26" s="23"/>
      <c r="C26" s="24"/>
      <c r="D26" s="24"/>
      <c r="E26" s="24"/>
      <c r="F26" s="24"/>
      <c r="G26" s="24"/>
      <c r="H26" s="24"/>
      <c r="I26" s="24"/>
      <c r="J26" s="25"/>
      <c r="K26" s="49">
        <f>K17+K12+K7</f>
        <v>22139054.659999967</v>
      </c>
      <c r="L26" s="4"/>
      <c r="M26" s="4"/>
    </row>
    <row r="27" spans="1:13"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</row>
    <row r="28" spans="1:13" s="27" customFormat="1">
      <c r="B28" s="4"/>
      <c r="C28" s="4"/>
      <c r="D28" s="4"/>
      <c r="E28" s="4"/>
      <c r="F28" s="4"/>
      <c r="G28" s="4"/>
      <c r="H28" s="4"/>
      <c r="I28" s="4"/>
      <c r="J28" s="4"/>
      <c r="K28" s="4"/>
      <c r="L28" s="2"/>
      <c r="M28" s="2"/>
    </row>
    <row r="29" spans="1:13" s="27" customFormat="1">
      <c r="B29" s="4"/>
      <c r="C29" s="4"/>
      <c r="D29" s="4"/>
      <c r="E29" s="4"/>
      <c r="F29" s="4"/>
      <c r="G29" s="4"/>
      <c r="H29" s="4"/>
      <c r="I29" s="4"/>
      <c r="J29" s="4"/>
      <c r="K29" s="4"/>
      <c r="L29" s="2"/>
      <c r="M29" s="2"/>
    </row>
    <row r="30" spans="1:13" s="27" customFormat="1">
      <c r="B30" s="4"/>
      <c r="C30" s="4"/>
      <c r="D30" s="4"/>
      <c r="E30" s="4"/>
      <c r="F30" s="4"/>
      <c r="G30" s="4"/>
      <c r="H30" s="4"/>
      <c r="I30" s="4"/>
      <c r="J30" s="4"/>
      <c r="K30" s="4"/>
      <c r="L30" s="2"/>
      <c r="M30" s="2"/>
    </row>
    <row r="31" spans="1:13" s="27" customFormat="1">
      <c r="B31" s="4"/>
      <c r="C31" s="4"/>
      <c r="D31" s="4"/>
      <c r="E31" s="4"/>
      <c r="F31" s="4"/>
      <c r="G31" s="4"/>
      <c r="H31" s="4"/>
      <c r="I31" s="4"/>
      <c r="J31" s="4"/>
      <c r="K31" s="4"/>
      <c r="L31" s="2"/>
      <c r="M31" s="2"/>
    </row>
    <row r="32" spans="1:13" s="1" customFormat="1" ht="15.75">
      <c r="A32" s="27"/>
      <c r="B32" s="4"/>
      <c r="C32" s="5"/>
      <c r="D32" s="5"/>
      <c r="E32" s="5"/>
      <c r="F32" s="5"/>
      <c r="G32" s="5"/>
      <c r="H32" s="5"/>
      <c r="I32" s="5"/>
      <c r="J32" s="5"/>
      <c r="K32" s="5"/>
      <c r="L32" s="3"/>
      <c r="M32" s="3"/>
    </row>
    <row r="33" spans="2:13" s="27" customFormat="1"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</row>
    <row r="34" spans="2:13" s="27" customFormat="1"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</row>
    <row r="35" spans="2:13" s="27" customFormat="1"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</row>
    <row r="36" spans="2:13" s="27" customFormat="1"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</row>
    <row r="37" spans="2:13" s="27" customFormat="1"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</row>
    <row r="38" spans="2:13" s="27" customFormat="1"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</row>
    <row r="39" spans="2:13" s="27" customFormat="1"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</row>
    <row r="40" spans="2:13" s="27" customFormat="1"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</row>
    <row r="41" spans="2:13" s="27" customFormat="1"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</row>
    <row r="42" spans="2:13" s="27" customFormat="1"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</row>
    <row r="43" spans="2:13" s="27" customFormat="1"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</row>
    <row r="44" spans="2:13" s="27" customFormat="1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</row>
    <row r="45" spans="2:13" s="27" customFormat="1"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</row>
    <row r="46" spans="2:13" s="27" customFormat="1"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</row>
    <row r="47" spans="2:13" s="27" customFormat="1"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</row>
    <row r="48" spans="2:13" s="27" customFormat="1"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</row>
    <row r="49" spans="2:13" s="27" customFormat="1"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</row>
    <row r="50" spans="2:13" s="27" customFormat="1"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</row>
    <row r="51" spans="2:13" s="27" customFormat="1"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</row>
    <row r="52" spans="2:13" s="27" customFormat="1"/>
    <row r="53" spans="2:13" s="27" customFormat="1"/>
    <row r="54" spans="2:13" s="27" customFormat="1"/>
    <row r="55" spans="2:13" s="27" customFormat="1"/>
    <row r="56" spans="2:13" s="27" customFormat="1"/>
    <row r="57" spans="2:13" s="27" customFormat="1"/>
    <row r="58" spans="2:13" s="27" customFormat="1"/>
    <row r="59" spans="2:13" s="27" customFormat="1"/>
    <row r="60" spans="2:13" s="27" customFormat="1"/>
    <row r="61" spans="2:13" s="27" customFormat="1"/>
    <row r="62" spans="2:13" s="27" customFormat="1"/>
    <row r="63" spans="2:13" s="27" customFormat="1"/>
    <row r="64" spans="2:13" s="27" customFormat="1"/>
    <row r="65" s="27" customFormat="1"/>
    <row r="66" s="27" customFormat="1"/>
    <row r="67" s="27" customFormat="1"/>
    <row r="68" s="27" customFormat="1"/>
    <row r="69" s="27" customFormat="1"/>
    <row r="70" s="27" customFormat="1"/>
    <row r="71" s="27" customFormat="1"/>
    <row r="72" s="27" customFormat="1"/>
    <row r="73" s="27" customFormat="1"/>
    <row r="74" s="27" customFormat="1"/>
  </sheetData>
  <mergeCells count="7">
    <mergeCell ref="A1:K1"/>
    <mergeCell ref="A2:K2"/>
    <mergeCell ref="A3:K3"/>
    <mergeCell ref="K5:K6"/>
    <mergeCell ref="A5:A6"/>
    <mergeCell ref="B5:J6"/>
    <mergeCell ref="A4:K4"/>
  </mergeCells>
  <phoneticPr fontId="0" type="noConversion"/>
  <printOptions horizontalCentered="1"/>
  <pageMargins left="0.78740157480314965" right="0.39370078740157483" top="0.39370078740157483" bottom="0.39370078740157483" header="0" footer="0"/>
  <pageSetup paperSize="9" scale="74" firstPageNumber="233" orientation="portrait" useFirstPageNumber="1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55"/>
  <sheetViews>
    <sheetView tabSelected="1" zoomScaleNormal="100" workbookViewId="0">
      <selection activeCell="A15" sqref="A15"/>
    </sheetView>
  </sheetViews>
  <sheetFormatPr defaultRowHeight="12.75"/>
  <cols>
    <col min="1" max="1" width="53.28515625" style="47" customWidth="1"/>
    <col min="2" max="2" width="6.28515625" style="47" customWidth="1"/>
    <col min="3" max="3" width="0.140625" style="47" hidden="1" customWidth="1"/>
    <col min="4" max="4" width="6.7109375" style="47" customWidth="1"/>
    <col min="5" max="5" width="5" style="47" customWidth="1"/>
    <col min="6" max="6" width="4.42578125" style="47" customWidth="1"/>
    <col min="7" max="7" width="5.85546875" style="47" customWidth="1"/>
    <col min="8" max="8" width="4.5703125" style="47" customWidth="1"/>
    <col min="9" max="10" width="6.85546875" style="47" customWidth="1"/>
    <col min="11" max="11" width="14.5703125" style="47" customWidth="1"/>
    <col min="12" max="12" width="14" customWidth="1"/>
    <col min="14" max="14" width="13.85546875" bestFit="1" customWidth="1"/>
    <col min="15" max="15" width="21.85546875" hidden="1" customWidth="1"/>
  </cols>
  <sheetData>
    <row r="1" spans="1:12">
      <c r="A1" s="53" t="s">
        <v>37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</row>
    <row r="2" spans="1:12" ht="49.5" customHeight="1">
      <c r="A2" s="55" t="s">
        <v>34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</row>
    <row r="3" spans="1:12" ht="30" customHeight="1">
      <c r="A3" s="56" t="s">
        <v>35</v>
      </c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</row>
    <row r="4" spans="1:12">
      <c r="A4" s="67" t="s">
        <v>20</v>
      </c>
      <c r="B4" s="68"/>
      <c r="C4" s="68"/>
      <c r="D4" s="68"/>
      <c r="E4" s="68"/>
      <c r="F4" s="68"/>
      <c r="G4" s="68"/>
      <c r="H4" s="68"/>
      <c r="I4" s="68"/>
      <c r="J4" s="68"/>
      <c r="K4" s="68"/>
      <c r="L4" s="68"/>
    </row>
    <row r="5" spans="1:12">
      <c r="A5" s="59" t="s">
        <v>26</v>
      </c>
      <c r="B5" s="60" t="s">
        <v>27</v>
      </c>
      <c r="C5" s="61"/>
      <c r="D5" s="61"/>
      <c r="E5" s="61"/>
      <c r="F5" s="61"/>
      <c r="G5" s="61"/>
      <c r="H5" s="61"/>
      <c r="I5" s="61"/>
      <c r="J5" s="62"/>
      <c r="K5" s="57">
        <v>2025</v>
      </c>
      <c r="L5" s="57">
        <v>2026</v>
      </c>
    </row>
    <row r="6" spans="1:12">
      <c r="A6" s="59"/>
      <c r="B6" s="69"/>
      <c r="C6" s="70"/>
      <c r="D6" s="70"/>
      <c r="E6" s="70"/>
      <c r="F6" s="70"/>
      <c r="G6" s="70"/>
      <c r="H6" s="70"/>
      <c r="I6" s="70"/>
      <c r="J6" s="71"/>
      <c r="K6" s="58"/>
      <c r="L6" s="58"/>
    </row>
    <row r="7" spans="1:12" ht="25.5">
      <c r="A7" s="37" t="s">
        <v>30</v>
      </c>
      <c r="B7" s="38">
        <v>503</v>
      </c>
      <c r="C7" s="34"/>
      <c r="D7" s="20" t="s">
        <v>3</v>
      </c>
      <c r="E7" s="13" t="s">
        <v>4</v>
      </c>
      <c r="F7" s="13" t="s">
        <v>5</v>
      </c>
      <c r="G7" s="13" t="s">
        <v>5</v>
      </c>
      <c r="H7" s="13" t="s">
        <v>5</v>
      </c>
      <c r="I7" s="13" t="s">
        <v>6</v>
      </c>
      <c r="J7" s="14" t="s">
        <v>7</v>
      </c>
      <c r="K7" s="32">
        <f>K8-K10</f>
        <v>8500000</v>
      </c>
      <c r="L7" s="32">
        <f>L8-L10</f>
        <v>0</v>
      </c>
    </row>
    <row r="8" spans="1:12" ht="25.5">
      <c r="A8" s="30" t="s">
        <v>43</v>
      </c>
      <c r="B8" s="43">
        <v>503</v>
      </c>
      <c r="C8" s="29"/>
      <c r="D8" s="16" t="s">
        <v>3</v>
      </c>
      <c r="E8" s="16" t="s">
        <v>4</v>
      </c>
      <c r="F8" s="16" t="s">
        <v>5</v>
      </c>
      <c r="G8" s="16" t="s">
        <v>5</v>
      </c>
      <c r="H8" s="16" t="s">
        <v>5</v>
      </c>
      <c r="I8" s="16" t="s">
        <v>6</v>
      </c>
      <c r="J8" s="17" t="s">
        <v>21</v>
      </c>
      <c r="K8" s="31">
        <f>K9</f>
        <v>8500000</v>
      </c>
      <c r="L8" s="31">
        <f>L9</f>
        <v>0</v>
      </c>
    </row>
    <row r="9" spans="1:12" ht="25.5">
      <c r="A9" s="30" t="s">
        <v>38</v>
      </c>
      <c r="B9" s="39">
        <v>503</v>
      </c>
      <c r="C9" s="28"/>
      <c r="D9" s="33" t="s">
        <v>3</v>
      </c>
      <c r="E9" s="33" t="s">
        <v>4</v>
      </c>
      <c r="F9" s="33" t="s">
        <v>5</v>
      </c>
      <c r="G9" s="33" t="s">
        <v>5</v>
      </c>
      <c r="H9" s="33" t="s">
        <v>8</v>
      </c>
      <c r="I9" s="33" t="s">
        <v>6</v>
      </c>
      <c r="J9" s="36" t="s">
        <v>24</v>
      </c>
      <c r="K9" s="31">
        <v>8500000</v>
      </c>
      <c r="L9" s="31">
        <v>0</v>
      </c>
    </row>
    <row r="10" spans="1:12" ht="25.5">
      <c r="A10" s="30" t="s">
        <v>31</v>
      </c>
      <c r="B10" s="43">
        <v>503</v>
      </c>
      <c r="C10" s="29"/>
      <c r="D10" s="16" t="s">
        <v>3</v>
      </c>
      <c r="E10" s="16" t="s">
        <v>4</v>
      </c>
      <c r="F10" s="16" t="s">
        <v>5</v>
      </c>
      <c r="G10" s="16" t="s">
        <v>5</v>
      </c>
      <c r="H10" s="16" t="s">
        <v>5</v>
      </c>
      <c r="I10" s="16" t="s">
        <v>6</v>
      </c>
      <c r="J10" s="17" t="s">
        <v>22</v>
      </c>
      <c r="K10" s="31">
        <f>K11</f>
        <v>0</v>
      </c>
      <c r="L10" s="31">
        <f>L11</f>
        <v>0</v>
      </c>
    </row>
    <row r="11" spans="1:12" ht="25.5">
      <c r="A11" s="30" t="s">
        <v>39</v>
      </c>
      <c r="B11" s="40" t="s">
        <v>28</v>
      </c>
      <c r="C11" s="35"/>
      <c r="D11" s="41" t="s">
        <v>3</v>
      </c>
      <c r="E11" s="41" t="s">
        <v>4</v>
      </c>
      <c r="F11" s="41" t="s">
        <v>5</v>
      </c>
      <c r="G11" s="41" t="s">
        <v>5</v>
      </c>
      <c r="H11" s="41" t="s">
        <v>8</v>
      </c>
      <c r="I11" s="41" t="s">
        <v>6</v>
      </c>
      <c r="J11" s="42" t="s">
        <v>25</v>
      </c>
      <c r="K11" s="31">
        <v>0</v>
      </c>
      <c r="L11" s="31">
        <v>0</v>
      </c>
    </row>
    <row r="12" spans="1:12" ht="25.5">
      <c r="A12" s="6" t="s">
        <v>44</v>
      </c>
      <c r="B12" s="8" t="s">
        <v>28</v>
      </c>
      <c r="C12" s="9"/>
      <c r="D12" s="9" t="s">
        <v>3</v>
      </c>
      <c r="E12" s="9" t="s">
        <v>23</v>
      </c>
      <c r="F12" s="9" t="s">
        <v>5</v>
      </c>
      <c r="G12" s="9" t="s">
        <v>5</v>
      </c>
      <c r="H12" s="9" t="s">
        <v>5</v>
      </c>
      <c r="I12" s="9" t="s">
        <v>6</v>
      </c>
      <c r="J12" s="10" t="s">
        <v>7</v>
      </c>
      <c r="K12" s="7">
        <f>K13-K15</f>
        <v>-9318640</v>
      </c>
      <c r="L12" s="7">
        <f>L13-L15</f>
        <v>0</v>
      </c>
    </row>
    <row r="13" spans="1:12" ht="38.25">
      <c r="A13" s="26" t="s">
        <v>45</v>
      </c>
      <c r="B13" s="15" t="s">
        <v>28</v>
      </c>
      <c r="C13" s="16"/>
      <c r="D13" s="16" t="s">
        <v>3</v>
      </c>
      <c r="E13" s="16" t="s">
        <v>23</v>
      </c>
      <c r="F13" s="16" t="s">
        <v>3</v>
      </c>
      <c r="G13" s="16" t="s">
        <v>5</v>
      </c>
      <c r="H13" s="16" t="s">
        <v>5</v>
      </c>
      <c r="I13" s="16" t="s">
        <v>6</v>
      </c>
      <c r="J13" s="17" t="s">
        <v>21</v>
      </c>
      <c r="K13" s="11">
        <f>K14</f>
        <v>0</v>
      </c>
      <c r="L13" s="45">
        <f>L14</f>
        <v>0</v>
      </c>
    </row>
    <row r="14" spans="1:12" ht="38.25">
      <c r="A14" s="18" t="s">
        <v>46</v>
      </c>
      <c r="B14" s="15" t="s">
        <v>28</v>
      </c>
      <c r="C14" s="16"/>
      <c r="D14" s="16" t="s">
        <v>3</v>
      </c>
      <c r="E14" s="16" t="s">
        <v>23</v>
      </c>
      <c r="F14" s="16" t="s">
        <v>3</v>
      </c>
      <c r="G14" s="16" t="s">
        <v>5</v>
      </c>
      <c r="H14" s="16" t="s">
        <v>8</v>
      </c>
      <c r="I14" s="16" t="s">
        <v>6</v>
      </c>
      <c r="J14" s="17" t="s">
        <v>24</v>
      </c>
      <c r="K14" s="11">
        <v>0</v>
      </c>
      <c r="L14" s="45">
        <v>0</v>
      </c>
    </row>
    <row r="15" spans="1:12" ht="38.25">
      <c r="A15" s="26" t="s">
        <v>40</v>
      </c>
      <c r="B15" s="15" t="s">
        <v>28</v>
      </c>
      <c r="C15" s="16"/>
      <c r="D15" s="16" t="s">
        <v>3</v>
      </c>
      <c r="E15" s="16" t="s">
        <v>23</v>
      </c>
      <c r="F15" s="16" t="s">
        <v>3</v>
      </c>
      <c r="G15" s="16" t="s">
        <v>5</v>
      </c>
      <c r="H15" s="16" t="s">
        <v>5</v>
      </c>
      <c r="I15" s="16" t="s">
        <v>6</v>
      </c>
      <c r="J15" s="17" t="s">
        <v>22</v>
      </c>
      <c r="K15" s="11">
        <f>K16</f>
        <v>9318640</v>
      </c>
      <c r="L15" s="45">
        <f>L16</f>
        <v>0</v>
      </c>
    </row>
    <row r="16" spans="1:12" ht="38.25">
      <c r="A16" s="18" t="s">
        <v>41</v>
      </c>
      <c r="B16" s="15" t="s">
        <v>28</v>
      </c>
      <c r="C16" s="16"/>
      <c r="D16" s="16" t="s">
        <v>3</v>
      </c>
      <c r="E16" s="16" t="s">
        <v>23</v>
      </c>
      <c r="F16" s="16" t="s">
        <v>3</v>
      </c>
      <c r="G16" s="16" t="s">
        <v>5</v>
      </c>
      <c r="H16" s="16" t="s">
        <v>8</v>
      </c>
      <c r="I16" s="16" t="s">
        <v>6</v>
      </c>
      <c r="J16" s="17" t="s">
        <v>25</v>
      </c>
      <c r="K16" s="45">
        <f>818640+8500000</f>
        <v>9318640</v>
      </c>
      <c r="L16" s="45">
        <v>0</v>
      </c>
    </row>
    <row r="17" spans="1:15" ht="25.5">
      <c r="A17" s="6" t="s">
        <v>42</v>
      </c>
      <c r="B17" s="8" t="s">
        <v>7</v>
      </c>
      <c r="C17" s="9"/>
      <c r="D17" s="9" t="s">
        <v>3</v>
      </c>
      <c r="E17" s="9" t="s">
        <v>9</v>
      </c>
      <c r="F17" s="9" t="s">
        <v>5</v>
      </c>
      <c r="G17" s="9" t="s">
        <v>5</v>
      </c>
      <c r="H17" s="9" t="s">
        <v>5</v>
      </c>
      <c r="I17" s="9" t="s">
        <v>6</v>
      </c>
      <c r="J17" s="10" t="s">
        <v>7</v>
      </c>
      <c r="K17" s="49">
        <f>K25-K21</f>
        <v>928352.34000003338</v>
      </c>
      <c r="L17" s="49">
        <f>L25-L21</f>
        <v>352850.36999988556</v>
      </c>
    </row>
    <row r="18" spans="1:15">
      <c r="A18" s="22" t="s">
        <v>10</v>
      </c>
      <c r="B18" s="15" t="s">
        <v>7</v>
      </c>
      <c r="C18" s="16"/>
      <c r="D18" s="16" t="s">
        <v>3</v>
      </c>
      <c r="E18" s="16" t="s">
        <v>9</v>
      </c>
      <c r="F18" s="16" t="s">
        <v>5</v>
      </c>
      <c r="G18" s="16" t="s">
        <v>5</v>
      </c>
      <c r="H18" s="16" t="s">
        <v>5</v>
      </c>
      <c r="I18" s="16" t="s">
        <v>6</v>
      </c>
      <c r="J18" s="17" t="s">
        <v>11</v>
      </c>
      <c r="K18" s="50">
        <f t="shared" ref="K18:L20" si="0">K19</f>
        <v>692568350.63</v>
      </c>
      <c r="L18" s="51">
        <f t="shared" si="0"/>
        <v>681636350.35000002</v>
      </c>
    </row>
    <row r="19" spans="1:15">
      <c r="A19" s="22" t="s">
        <v>12</v>
      </c>
      <c r="B19" s="15" t="s">
        <v>7</v>
      </c>
      <c r="C19" s="16"/>
      <c r="D19" s="16" t="s">
        <v>3</v>
      </c>
      <c r="E19" s="16" t="s">
        <v>9</v>
      </c>
      <c r="F19" s="16" t="s">
        <v>4</v>
      </c>
      <c r="G19" s="16" t="s">
        <v>5</v>
      </c>
      <c r="H19" s="16" t="s">
        <v>5</v>
      </c>
      <c r="I19" s="16" t="s">
        <v>6</v>
      </c>
      <c r="J19" s="17" t="s">
        <v>11</v>
      </c>
      <c r="K19" s="50">
        <f t="shared" si="0"/>
        <v>692568350.63</v>
      </c>
      <c r="L19" s="51">
        <f t="shared" si="0"/>
        <v>681636350.35000002</v>
      </c>
    </row>
    <row r="20" spans="1:15">
      <c r="A20" s="22" t="s">
        <v>13</v>
      </c>
      <c r="B20" s="15" t="s">
        <v>7</v>
      </c>
      <c r="C20" s="16"/>
      <c r="D20" s="16" t="s">
        <v>3</v>
      </c>
      <c r="E20" s="16" t="s">
        <v>9</v>
      </c>
      <c r="F20" s="16" t="s">
        <v>4</v>
      </c>
      <c r="G20" s="16" t="s">
        <v>3</v>
      </c>
      <c r="H20" s="16" t="s">
        <v>5</v>
      </c>
      <c r="I20" s="16" t="s">
        <v>6</v>
      </c>
      <c r="J20" s="17" t="s">
        <v>14</v>
      </c>
      <c r="K20" s="50">
        <f>K21</f>
        <v>692568350.63</v>
      </c>
      <c r="L20" s="51">
        <f t="shared" si="0"/>
        <v>681636350.35000002</v>
      </c>
    </row>
    <row r="21" spans="1:15" ht="25.5">
      <c r="A21" s="22" t="s">
        <v>1</v>
      </c>
      <c r="B21" s="15" t="s">
        <v>7</v>
      </c>
      <c r="C21" s="16"/>
      <c r="D21" s="16" t="s">
        <v>3</v>
      </c>
      <c r="E21" s="16" t="s">
        <v>9</v>
      </c>
      <c r="F21" s="16" t="s">
        <v>4</v>
      </c>
      <c r="G21" s="16" t="s">
        <v>3</v>
      </c>
      <c r="H21" s="16" t="s">
        <v>8</v>
      </c>
      <c r="I21" s="16" t="s">
        <v>6</v>
      </c>
      <c r="J21" s="17" t="s">
        <v>14</v>
      </c>
      <c r="K21" s="50">
        <f>684068350.63+K9</f>
        <v>692568350.63</v>
      </c>
      <c r="L21" s="51">
        <v>681636350.35000002</v>
      </c>
      <c r="O21" s="46"/>
    </row>
    <row r="22" spans="1:15">
      <c r="A22" s="22" t="s">
        <v>15</v>
      </c>
      <c r="B22" s="15" t="s">
        <v>7</v>
      </c>
      <c r="C22" s="16"/>
      <c r="D22" s="16" t="s">
        <v>3</v>
      </c>
      <c r="E22" s="16" t="s">
        <v>9</v>
      </c>
      <c r="F22" s="16" t="s">
        <v>5</v>
      </c>
      <c r="G22" s="16" t="s">
        <v>5</v>
      </c>
      <c r="H22" s="16" t="s">
        <v>5</v>
      </c>
      <c r="I22" s="16" t="s">
        <v>6</v>
      </c>
      <c r="J22" s="17" t="s">
        <v>16</v>
      </c>
      <c r="K22" s="50">
        <f t="shared" ref="K22:L24" si="1">K23</f>
        <v>693496702.97000003</v>
      </c>
      <c r="L22" s="51">
        <f t="shared" si="1"/>
        <v>681989200.71999991</v>
      </c>
    </row>
    <row r="23" spans="1:15">
      <c r="A23" s="22" t="s">
        <v>17</v>
      </c>
      <c r="B23" s="15" t="s">
        <v>7</v>
      </c>
      <c r="C23" s="16"/>
      <c r="D23" s="16" t="s">
        <v>3</v>
      </c>
      <c r="E23" s="16" t="s">
        <v>9</v>
      </c>
      <c r="F23" s="16" t="s">
        <v>4</v>
      </c>
      <c r="G23" s="16" t="s">
        <v>5</v>
      </c>
      <c r="H23" s="16" t="s">
        <v>5</v>
      </c>
      <c r="I23" s="16" t="s">
        <v>6</v>
      </c>
      <c r="J23" s="17" t="s">
        <v>16</v>
      </c>
      <c r="K23" s="50">
        <f t="shared" si="1"/>
        <v>693496702.97000003</v>
      </c>
      <c r="L23" s="51">
        <f t="shared" si="1"/>
        <v>681989200.71999991</v>
      </c>
    </row>
    <row r="24" spans="1:15">
      <c r="A24" s="22" t="s">
        <v>18</v>
      </c>
      <c r="B24" s="15" t="s">
        <v>7</v>
      </c>
      <c r="C24" s="16"/>
      <c r="D24" s="16" t="s">
        <v>3</v>
      </c>
      <c r="E24" s="16" t="s">
        <v>9</v>
      </c>
      <c r="F24" s="16" t="s">
        <v>4</v>
      </c>
      <c r="G24" s="16" t="s">
        <v>3</v>
      </c>
      <c r="H24" s="16" t="s">
        <v>5</v>
      </c>
      <c r="I24" s="16" t="s">
        <v>6</v>
      </c>
      <c r="J24" s="17" t="s">
        <v>19</v>
      </c>
      <c r="K24" s="50">
        <f t="shared" si="1"/>
        <v>693496702.97000003</v>
      </c>
      <c r="L24" s="51">
        <f t="shared" si="1"/>
        <v>681989200.71999991</v>
      </c>
      <c r="O24" s="46">
        <f>694465560.43+K16</f>
        <v>703784200.42999995</v>
      </c>
    </row>
    <row r="25" spans="1:15" ht="25.5">
      <c r="A25" s="22" t="s">
        <v>2</v>
      </c>
      <c r="B25" s="15" t="s">
        <v>7</v>
      </c>
      <c r="C25" s="16" t="s">
        <v>0</v>
      </c>
      <c r="D25" s="16" t="s">
        <v>3</v>
      </c>
      <c r="E25" s="16" t="s">
        <v>9</v>
      </c>
      <c r="F25" s="16" t="s">
        <v>4</v>
      </c>
      <c r="G25" s="16" t="s">
        <v>3</v>
      </c>
      <c r="H25" s="16" t="s">
        <v>8</v>
      </c>
      <c r="I25" s="16" t="s">
        <v>6</v>
      </c>
      <c r="J25" s="17" t="s">
        <v>19</v>
      </c>
      <c r="K25" s="50">
        <f>672190886.14+11987176.83+K16</f>
        <v>693496702.97000003</v>
      </c>
      <c r="L25" s="51">
        <f>658439423.3+23549777.42+L16</f>
        <v>681989200.71999991</v>
      </c>
      <c r="N25" s="46"/>
      <c r="O25" s="46">
        <f>711533162.28+L16</f>
        <v>711533162.27999997</v>
      </c>
    </row>
    <row r="26" spans="1:15" ht="25.5">
      <c r="A26" s="6" t="s">
        <v>29</v>
      </c>
      <c r="B26" s="23"/>
      <c r="C26" s="24"/>
      <c r="D26" s="24"/>
      <c r="E26" s="24"/>
      <c r="F26" s="24"/>
      <c r="G26" s="24"/>
      <c r="H26" s="24"/>
      <c r="I26" s="24"/>
      <c r="J26" s="25"/>
      <c r="K26" s="52">
        <f>K17+K12+K7</f>
        <v>109712.34000003338</v>
      </c>
      <c r="L26" s="52">
        <f>L17+L12+L7</f>
        <v>352850.36999988556</v>
      </c>
    </row>
    <row r="27" spans="1:15">
      <c r="B27" s="4"/>
      <c r="C27" s="4"/>
      <c r="D27" s="4"/>
      <c r="E27" s="4"/>
      <c r="F27" s="4"/>
      <c r="G27" s="4"/>
      <c r="H27" s="4"/>
      <c r="I27" s="4"/>
      <c r="J27" s="4"/>
      <c r="K27" s="4"/>
    </row>
    <row r="28" spans="1:15">
      <c r="A28" s="48"/>
      <c r="B28" s="4"/>
      <c r="C28" s="4"/>
      <c r="D28" s="4"/>
      <c r="E28" s="4"/>
      <c r="F28" s="4"/>
      <c r="G28" s="4"/>
      <c r="H28" s="4"/>
      <c r="I28" s="4"/>
      <c r="J28" s="4"/>
      <c r="K28" s="4"/>
    </row>
    <row r="29" spans="1:15">
      <c r="A29" s="48"/>
      <c r="B29" s="2"/>
      <c r="C29" s="2"/>
      <c r="D29" s="2"/>
      <c r="E29" s="2"/>
      <c r="F29" s="2"/>
      <c r="G29" s="2"/>
      <c r="H29" s="2"/>
      <c r="I29" s="2"/>
      <c r="J29" s="2"/>
      <c r="K29" s="2"/>
    </row>
    <row r="30" spans="1:15">
      <c r="A30" s="48"/>
      <c r="B30" s="2"/>
      <c r="C30" s="2"/>
      <c r="D30" s="2"/>
      <c r="E30" s="2"/>
      <c r="F30" s="2"/>
      <c r="G30" s="2"/>
      <c r="H30" s="2"/>
      <c r="I30" s="2"/>
      <c r="J30" s="2"/>
      <c r="K30" s="2"/>
    </row>
    <row r="31" spans="1:15">
      <c r="A31" s="48"/>
      <c r="B31" s="2"/>
      <c r="C31" s="2"/>
      <c r="D31" s="2"/>
      <c r="E31" s="2"/>
      <c r="F31" s="2"/>
      <c r="G31" s="2"/>
      <c r="H31" s="2"/>
      <c r="I31" s="2"/>
      <c r="J31" s="2"/>
      <c r="K31" s="2"/>
    </row>
    <row r="32" spans="1:15">
      <c r="A32" s="48"/>
      <c r="B32" s="2"/>
      <c r="C32" s="2"/>
      <c r="D32" s="2"/>
      <c r="E32" s="2"/>
      <c r="F32" s="2"/>
      <c r="G32" s="2"/>
      <c r="H32" s="2"/>
      <c r="I32" s="2"/>
      <c r="J32" s="2"/>
      <c r="K32" s="2"/>
    </row>
    <row r="33" spans="1:11">
      <c r="A33" s="48"/>
      <c r="B33" s="48"/>
      <c r="C33" s="48"/>
      <c r="D33" s="48"/>
      <c r="E33" s="48"/>
      <c r="F33" s="48"/>
      <c r="G33" s="48"/>
      <c r="H33" s="48"/>
      <c r="I33" s="48"/>
      <c r="J33" s="48"/>
      <c r="K33" s="48"/>
    </row>
    <row r="34" spans="1:11">
      <c r="A34" s="48"/>
      <c r="B34" s="48"/>
      <c r="C34" s="48"/>
      <c r="D34" s="48"/>
      <c r="E34" s="48"/>
      <c r="F34" s="48"/>
      <c r="G34" s="48"/>
      <c r="H34" s="48"/>
      <c r="I34" s="48"/>
      <c r="J34" s="48"/>
      <c r="K34" s="48"/>
    </row>
    <row r="35" spans="1:11">
      <c r="A35" s="48"/>
      <c r="B35" s="48"/>
      <c r="C35" s="48"/>
      <c r="D35" s="48"/>
      <c r="E35" s="48"/>
      <c r="F35" s="48"/>
      <c r="G35" s="48"/>
      <c r="H35" s="48"/>
      <c r="I35" s="48"/>
      <c r="J35" s="48"/>
      <c r="K35" s="48"/>
    </row>
    <row r="36" spans="1:11">
      <c r="A36" s="48"/>
      <c r="B36" s="48"/>
      <c r="C36" s="48"/>
      <c r="D36" s="48"/>
      <c r="E36" s="48"/>
      <c r="F36" s="48"/>
      <c r="G36" s="48"/>
      <c r="H36" s="48"/>
      <c r="I36" s="48"/>
      <c r="J36" s="48"/>
      <c r="K36" s="48"/>
    </row>
    <row r="37" spans="1:11">
      <c r="A37" s="48"/>
      <c r="B37" s="48"/>
      <c r="C37" s="48"/>
      <c r="D37" s="48"/>
      <c r="E37" s="48"/>
      <c r="F37" s="48"/>
      <c r="G37" s="48"/>
      <c r="H37" s="48"/>
      <c r="I37" s="48"/>
      <c r="J37" s="48"/>
      <c r="K37" s="48"/>
    </row>
    <row r="38" spans="1:11">
      <c r="A38" s="48"/>
      <c r="B38" s="48"/>
      <c r="C38" s="48"/>
      <c r="D38" s="48"/>
      <c r="E38" s="48"/>
      <c r="F38" s="48"/>
      <c r="G38" s="48"/>
      <c r="H38" s="48"/>
      <c r="I38" s="48"/>
      <c r="J38" s="48"/>
      <c r="K38" s="48"/>
    </row>
    <row r="39" spans="1:11">
      <c r="A39" s="48"/>
      <c r="B39" s="48"/>
      <c r="C39" s="48"/>
      <c r="D39" s="48"/>
      <c r="E39" s="48"/>
      <c r="F39" s="48"/>
      <c r="G39" s="48"/>
      <c r="H39" s="48"/>
      <c r="I39" s="48"/>
      <c r="J39" s="48"/>
      <c r="K39" s="48"/>
    </row>
    <row r="40" spans="1:11">
      <c r="A40" s="48"/>
      <c r="B40" s="48"/>
      <c r="C40" s="48"/>
      <c r="D40" s="48"/>
      <c r="E40" s="48"/>
      <c r="F40" s="48"/>
      <c r="G40" s="48"/>
      <c r="H40" s="48"/>
      <c r="I40" s="48"/>
      <c r="J40" s="48"/>
      <c r="K40" s="48"/>
    </row>
    <row r="41" spans="1:11">
      <c r="A41" s="48"/>
      <c r="B41" s="48"/>
      <c r="C41" s="48"/>
      <c r="D41" s="48"/>
      <c r="E41" s="48"/>
      <c r="F41" s="48"/>
      <c r="G41" s="48"/>
      <c r="H41" s="48"/>
      <c r="I41" s="48"/>
      <c r="J41" s="48"/>
      <c r="K41" s="48"/>
    </row>
    <row r="42" spans="1:11">
      <c r="A42" s="48"/>
      <c r="B42" s="48"/>
      <c r="C42" s="48"/>
      <c r="D42" s="48"/>
      <c r="E42" s="48"/>
      <c r="F42" s="48"/>
      <c r="G42" s="48"/>
      <c r="H42" s="48"/>
      <c r="I42" s="48"/>
      <c r="J42" s="48"/>
      <c r="K42" s="48"/>
    </row>
    <row r="43" spans="1:11">
      <c r="A43" s="48"/>
      <c r="B43" s="48"/>
      <c r="C43" s="48"/>
      <c r="D43" s="48"/>
      <c r="E43" s="48"/>
      <c r="F43" s="48"/>
      <c r="G43" s="48"/>
      <c r="H43" s="48"/>
      <c r="I43" s="48"/>
      <c r="J43" s="48"/>
      <c r="K43" s="48"/>
    </row>
    <row r="44" spans="1:11">
      <c r="A44" s="48"/>
      <c r="B44" s="48"/>
      <c r="C44" s="48"/>
      <c r="D44" s="48"/>
      <c r="E44" s="48"/>
      <c r="F44" s="48"/>
      <c r="G44" s="48"/>
      <c r="H44" s="48"/>
      <c r="I44" s="48"/>
      <c r="J44" s="48"/>
      <c r="K44" s="48"/>
    </row>
    <row r="45" spans="1:11">
      <c r="A45" s="48"/>
      <c r="B45" s="48"/>
      <c r="C45" s="48"/>
      <c r="D45" s="48"/>
      <c r="E45" s="48"/>
      <c r="F45" s="48"/>
      <c r="G45" s="48"/>
      <c r="H45" s="48"/>
      <c r="I45" s="48"/>
      <c r="J45" s="48"/>
      <c r="K45" s="48"/>
    </row>
    <row r="46" spans="1:11">
      <c r="A46" s="48"/>
      <c r="B46" s="48"/>
      <c r="C46" s="48"/>
      <c r="D46" s="48"/>
      <c r="E46" s="48"/>
      <c r="F46" s="48"/>
      <c r="G46" s="48"/>
      <c r="H46" s="48"/>
      <c r="I46" s="48"/>
      <c r="J46" s="48"/>
      <c r="K46" s="48"/>
    </row>
    <row r="47" spans="1:11">
      <c r="A47" s="48"/>
      <c r="B47" s="48"/>
      <c r="C47" s="48"/>
      <c r="D47" s="48"/>
      <c r="E47" s="48"/>
      <c r="F47" s="48"/>
      <c r="G47" s="48"/>
      <c r="H47" s="48"/>
      <c r="I47" s="48"/>
      <c r="J47" s="48"/>
      <c r="K47" s="48"/>
    </row>
    <row r="48" spans="1:11">
      <c r="A48" s="48"/>
      <c r="B48" s="48"/>
      <c r="C48" s="48"/>
      <c r="D48" s="48"/>
      <c r="E48" s="48"/>
      <c r="F48" s="48"/>
      <c r="G48" s="48"/>
      <c r="H48" s="48"/>
      <c r="I48" s="48"/>
      <c r="J48" s="48"/>
      <c r="K48" s="48"/>
    </row>
    <row r="49" spans="1:11">
      <c r="A49" s="48"/>
      <c r="B49" s="48"/>
      <c r="C49" s="48"/>
      <c r="D49" s="48"/>
      <c r="E49" s="48"/>
      <c r="F49" s="48"/>
      <c r="G49" s="48"/>
      <c r="H49" s="48"/>
      <c r="I49" s="48"/>
      <c r="J49" s="48"/>
      <c r="K49" s="48"/>
    </row>
    <row r="50" spans="1:11">
      <c r="A50" s="48"/>
      <c r="B50" s="48"/>
      <c r="C50" s="48"/>
      <c r="D50" s="48"/>
      <c r="E50" s="48"/>
      <c r="F50" s="48"/>
      <c r="G50" s="48"/>
      <c r="H50" s="48"/>
      <c r="I50" s="48"/>
      <c r="J50" s="48"/>
      <c r="K50" s="48"/>
    </row>
    <row r="51" spans="1:11">
      <c r="A51" s="48"/>
      <c r="B51" s="48"/>
      <c r="C51" s="48"/>
      <c r="D51" s="48"/>
      <c r="E51" s="48"/>
      <c r="F51" s="48"/>
      <c r="G51" s="48"/>
      <c r="H51" s="48"/>
      <c r="I51" s="48"/>
      <c r="J51" s="48"/>
      <c r="K51" s="48"/>
    </row>
    <row r="52" spans="1:11">
      <c r="A52" s="48"/>
      <c r="B52" s="48"/>
      <c r="C52" s="48"/>
      <c r="D52" s="48"/>
      <c r="E52" s="48"/>
      <c r="F52" s="48"/>
      <c r="G52" s="48"/>
      <c r="H52" s="48"/>
      <c r="I52" s="48"/>
      <c r="J52" s="48"/>
      <c r="K52" s="48"/>
    </row>
    <row r="53" spans="1:11">
      <c r="A53" s="48"/>
      <c r="B53" s="48"/>
      <c r="C53" s="48"/>
      <c r="D53" s="48"/>
      <c r="E53" s="48"/>
      <c r="F53" s="48"/>
      <c r="G53" s="48"/>
      <c r="H53" s="48"/>
      <c r="I53" s="48"/>
      <c r="J53" s="48"/>
      <c r="K53" s="48"/>
    </row>
    <row r="54" spans="1:11">
      <c r="A54" s="48"/>
      <c r="B54" s="48"/>
      <c r="C54" s="48"/>
      <c r="D54" s="48"/>
      <c r="E54" s="48"/>
      <c r="F54" s="48"/>
      <c r="G54" s="48"/>
      <c r="H54" s="48"/>
      <c r="I54" s="48"/>
      <c r="J54" s="48"/>
      <c r="K54" s="48"/>
    </row>
    <row r="55" spans="1:11">
      <c r="A55" s="48"/>
      <c r="B55" s="48"/>
      <c r="C55" s="48"/>
      <c r="D55" s="48"/>
      <c r="E55" s="48"/>
      <c r="F55" s="48"/>
      <c r="G55" s="48"/>
      <c r="H55" s="48"/>
      <c r="I55" s="48"/>
      <c r="J55" s="48"/>
      <c r="K55" s="48"/>
    </row>
  </sheetData>
  <mergeCells count="8">
    <mergeCell ref="A1:L1"/>
    <mergeCell ref="A2:L2"/>
    <mergeCell ref="A3:L3"/>
    <mergeCell ref="A4:L4"/>
    <mergeCell ref="A5:A6"/>
    <mergeCell ref="B5:J6"/>
    <mergeCell ref="K5:K6"/>
    <mergeCell ref="L5:L6"/>
  </mergeCells>
  <pageMargins left="0.70866141732283472" right="0.70866141732283472" top="0.74803149606299213" bottom="0.74803149606299213" header="0.31496062992125984" footer="0.31496062992125984"/>
  <pageSetup paperSize="9" scale="6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2024</vt:lpstr>
      <vt:lpstr>2025-2026 </vt:lpstr>
    </vt:vector>
  </TitlesOfParts>
  <Company>Управление экономики и финансов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Пурина</dc:creator>
  <cp:lastModifiedBy>MNViryacheva</cp:lastModifiedBy>
  <cp:lastPrinted>2023-12-11T07:52:19Z</cp:lastPrinted>
  <dcterms:created xsi:type="dcterms:W3CDTF">2008-11-04T08:40:02Z</dcterms:created>
  <dcterms:modified xsi:type="dcterms:W3CDTF">2023-12-13T13:50:10Z</dcterms:modified>
</cp:coreProperties>
</file>