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60" windowWidth="15480" windowHeight="10920" activeTab="1"/>
  </bookViews>
  <sheets>
    <sheet name="2023" sheetId="1" r:id="rId1"/>
    <sheet name="2024-2025" sheetId="5" r:id="rId2"/>
  </sheets>
  <calcPr calcId="125725"/>
</workbook>
</file>

<file path=xl/calcChain.xml><?xml version="1.0" encoding="utf-8"?>
<calcChain xmlns="http://schemas.openxmlformats.org/spreadsheetml/2006/main">
  <c r="L26" i="5"/>
  <c r="L25" s="1"/>
  <c r="L24" s="1"/>
  <c r="L23" s="1"/>
  <c r="K26"/>
  <c r="L22"/>
  <c r="K22"/>
  <c r="K26" i="1"/>
  <c r="K25" s="1"/>
  <c r="K24" s="1"/>
  <c r="K23" s="1"/>
  <c r="K22"/>
  <c r="O26" i="5"/>
  <c r="K25"/>
  <c r="K24" s="1"/>
  <c r="K23" s="1"/>
  <c r="O25"/>
  <c r="L16"/>
  <c r="K16"/>
  <c r="L14"/>
  <c r="K14"/>
  <c r="L13"/>
  <c r="K13"/>
  <c r="L11"/>
  <c r="K11"/>
  <c r="K8"/>
  <c r="L9"/>
  <c r="L8"/>
  <c r="K16" i="1"/>
  <c r="K9"/>
  <c r="K8"/>
  <c r="K21"/>
  <c r="K20"/>
  <c r="K19"/>
  <c r="K13"/>
  <c r="K14"/>
  <c r="L18" i="5" l="1"/>
  <c r="L27" s="1"/>
  <c r="K18"/>
  <c r="K27" s="1"/>
  <c r="L21"/>
  <c r="L20" s="1"/>
  <c r="L19" s="1"/>
  <c r="K21"/>
  <c r="K20" s="1"/>
  <c r="K19" s="1"/>
  <c r="K18" i="1"/>
  <c r="K27" s="1"/>
</calcChain>
</file>

<file path=xl/sharedStrings.xml><?xml version="1.0" encoding="utf-8"?>
<sst xmlns="http://schemas.openxmlformats.org/spreadsheetml/2006/main" count="348" uniqueCount="49">
  <si>
    <t>501</t>
  </si>
  <si>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</si>
  <si>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</si>
  <si>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01</t>
  </si>
  <si>
    <t>02</t>
  </si>
  <si>
    <t>00</t>
  </si>
  <si>
    <t>0000</t>
  </si>
  <si>
    <t>000</t>
  </si>
  <si>
    <t>04</t>
  </si>
  <si>
    <t>Изменение остатков средств на счетах по учету средств бюджета</t>
  </si>
  <si>
    <t>05</t>
  </si>
  <si>
    <t>Увеличение остатков средств бюджетов</t>
  </si>
  <si>
    <t>500</t>
  </si>
  <si>
    <t>Увеличение прочих остатков средств бюджетов</t>
  </si>
  <si>
    <t>Увеличение прочих остатков денежных средств бюджетов</t>
  </si>
  <si>
    <t>510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</si>
  <si>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</si>
  <si>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</si>
  <si>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</si>
  <si>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</si>
  <si>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</si>
  <si>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рублей</t>
  </si>
  <si>
    <t>Бюджетные кредиты от других бюджетов бюджетной системы Российской Федерации</t>
  </si>
  <si>
    <t>Получение бюджетных кредитов от других бюджетов бюджетной системы Российской Федерации в валюте Российской Федерации</t>
  </si>
  <si>
    <t>700</t>
  </si>
  <si>
    <t>800</t>
  </si>
  <si>
    <t>03</t>
  </si>
  <si>
    <t>710</t>
  </si>
  <si>
    <t>810</t>
  </si>
  <si>
    <t>Наименование</t>
  </si>
  <si>
    <t>Код бюджетной классификации Российской Федерации</t>
  </si>
  <si>
    <t>503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</si>
  <si>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</si>
  <si>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Погашение бюджетами городских округов кредитов от других бюджетов бюджетной системы Российской Федерации в валюте Российской Федерации</t>
  </si>
  <si>
    <t>Получение  кредитов от других бюджетов бюджетной системы Российской Федерации бюджетами городских округов в валюте Российской Федерации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</si>
  <si>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</si>
  <si>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</si>
  <si>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</si>
  <si>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городских округов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</si>
  <si>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</si>
  <si>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Погашение бюджетами городских округов кредитов от кредитных организаций в валюте Российской Федерации</t>
  </si>
  <si>
    <t xml:space="preserve">                                        к Решению Совета депутатов ЗАТО город Заозерск  "О бюджете ЗАТО город Заозерск</t>
  </si>
  <si>
    <t xml:space="preserve">                                        к Решению Совета депутатов ЗАТО город Заозерск  "О бюджете ЗАТО город Заозерск </t>
  </si>
  <si>
    <t xml:space="preserve"> Мурманской области на 2023 год и на плановый период 2024 и 2025 годов"</t>
  </si>
  <si>
    <t>Приложение 6</t>
  </si>
  <si>
    <t>Приложение 6.1.</t>
  </si>
  <si>
    <t>Мурманской области на 2023 год и плановый период 2024 и 2025 годов"</t>
  </si>
  <si>
    <t>Источники финансирования дефицита бюджета ЗАТО город Заозерск на плановый период 2024 и 2025 годов</t>
  </si>
  <si>
    <t>Источники финансирования дефицита бюджета ЗАТО город Заозерск в 2023 году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</si>
</sst>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5" fillId="0" borderId="0" xfId="0" applyFont="1" applyBorder="1" applyAlignment="1"/>
    <xf numFmtId="0" fontId="5" fillId="0" borderId="0" xfId="0" applyFont="1" applyBorder="1"/>
    <xf numFmtId="0" fontId="3" fillId="0" borderId="0" xfId="0" applyFont="1" applyBorder="1" applyAlignment="1"/>
    <xf numFmtId="4" fontId="5" fillId="0" borderId="1" xfId="0" applyNumberFormat="1" applyFont="1" applyBorder="1" applyAlignment="1"/>
    <xf numFmtId="4" fontId="6" fillId="0" borderId="1" xfId="0" applyNumberFormat="1" applyFont="1" applyBorder="1" applyAlignment="1"/>
    <xf numFmtId="4" fontId="5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wrapText="1"/>
    </xf>
    <xf numFmtId="4" fontId="6" fillId="0" borderId="4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8" fillId="0" borderId="3" xfId="0" applyFont="1" applyBorder="1" applyAlignment="1">
      <alignment horizontal="left" wrapText="1"/>
    </xf>
    <xf numFmtId="4" fontId="5" fillId="0" borderId="4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0" fontId="2" fillId="0" borderId="3" xfId="0" applyFont="1" applyBorder="1" applyAlignment="1">
      <alignment horizontal="left" wrapText="1"/>
    </xf>
    <xf numFmtId="49" fontId="5" fillId="0" borderId="7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" fontId="6" fillId="0" borderId="6" xfId="0" applyNumberFormat="1" applyFont="1" applyBorder="1" applyAlignment="1"/>
    <xf numFmtId="0" fontId="8" fillId="0" borderId="3" xfId="0" applyFont="1" applyBorder="1" applyAlignment="1">
      <alignment wrapText="1"/>
    </xf>
    <xf numFmtId="4" fontId="5" fillId="0" borderId="6" xfId="0" applyNumberFormat="1" applyFont="1" applyBorder="1" applyAlignment="1"/>
    <xf numFmtId="0" fontId="5" fillId="0" borderId="3" xfId="0" applyFont="1" applyBorder="1" applyAlignment="1">
      <alignment wrapText="1"/>
    </xf>
    <xf numFmtId="0" fontId="6" fillId="0" borderId="3" xfId="0" applyFont="1" applyFill="1" applyBorder="1" applyAlignment="1">
      <alignment wrapText="1"/>
    </xf>
    <xf numFmtId="0" fontId="5" fillId="0" borderId="3" xfId="0" applyFont="1" applyBorder="1" applyAlignment="1"/>
    <xf numFmtId="0" fontId="5" fillId="0" borderId="5" xfId="0" applyFont="1" applyBorder="1" applyAlignment="1"/>
    <xf numFmtId="0" fontId="5" fillId="0" borderId="6" xfId="0" applyFont="1" applyBorder="1" applyAlignment="1"/>
    <xf numFmtId="0" fontId="0" fillId="0" borderId="0" xfId="0" applyFont="1" applyBorder="1"/>
    <xf numFmtId="0" fontId="0" fillId="0" borderId="0" xfId="0" applyFont="1" applyBorder="1" applyAlignment="1"/>
    <xf numFmtId="0" fontId="5" fillId="0" borderId="3" xfId="0" applyFont="1" applyBorder="1" applyAlignment="1">
      <alignment horizontal="left" wrapText="1"/>
    </xf>
    <xf numFmtId="0" fontId="0" fillId="0" borderId="0" xfId="0" applyFont="1" applyBorder="1" applyAlignment="1">
      <alignment vertical="top"/>
    </xf>
    <xf numFmtId="4" fontId="0" fillId="0" borderId="0" xfId="0" applyNumberFormat="1"/>
    <xf numFmtId="0" fontId="0" fillId="0" borderId="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top" wrapText="1"/>
    </xf>
    <xf numFmtId="0" fontId="6" fillId="0" borderId="1" xfId="0" applyNumberFormat="1" applyFont="1" applyBorder="1" applyAlignment="1">
      <alignment vertical="top" wrapText="1"/>
    </xf>
    <xf numFmtId="0" fontId="5" fillId="0" borderId="3" xfId="0" applyNumberFormat="1" applyFont="1" applyBorder="1" applyAlignment="1">
      <alignment vertical="top" wrapText="1"/>
    </xf>
    <xf numFmtId="4" fontId="5" fillId="0" borderId="4" xfId="0" applyNumberFormat="1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/>
    </xf>
    <xf numFmtId="0" fontId="5" fillId="0" borderId="5" xfId="0" applyNumberFormat="1" applyFont="1" applyBorder="1" applyAlignment="1">
      <alignment horizontal="center"/>
    </xf>
    <xf numFmtId="0" fontId="6" fillId="0" borderId="3" xfId="0" applyNumberFormat="1" applyFont="1" applyBorder="1" applyAlignment="1">
      <alignment vertical="top" wrapText="1"/>
    </xf>
    <xf numFmtId="0" fontId="5" fillId="0" borderId="7" xfId="0" applyNumberFormat="1" applyFont="1" applyBorder="1" applyAlignment="1">
      <alignment horizontal="center"/>
    </xf>
    <xf numFmtId="0" fontId="6" fillId="0" borderId="8" xfId="0" applyNumberFormat="1" applyFont="1" applyBorder="1" applyAlignment="1">
      <alignment horizontal="center"/>
    </xf>
    <xf numFmtId="0" fontId="5" fillId="0" borderId="12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4" fontId="3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horizontal="right"/>
    </xf>
    <xf numFmtId="0" fontId="0" fillId="0" borderId="0" xfId="0" applyFont="1" applyAlignment="1"/>
    <xf numFmtId="0" fontId="5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Alignment="1"/>
    <xf numFmtId="0" fontId="5" fillId="0" borderId="10" xfId="0" applyFont="1" applyBorder="1" applyAlignment="1">
      <alignment horizontal="right"/>
    </xf>
    <xf numFmtId="0" fontId="0" fillId="0" borderId="10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5"/>
  <sheetViews>
    <sheetView zoomScaleSheetLayoutView="85" workbookViewId="0">
      <pane xSplit="1" ySplit="7" topLeftCell="B8" activePane="bottomRight" state="frozen"/>
      <selection pane="topRight" activeCell="C1" sqref="C1"/>
      <selection pane="bottomLeft" activeCell="A10" sqref="A10"/>
      <selection pane="bottomRight" activeCell="K26" sqref="K26"/>
    </sheetView>
  </sheetViews>
  <sheetFormatPr defaultRowHeight="12.75"/>
  <cols>
    <col min="1" max="1" width="59.5703125" style="37" customWidth="1"/>
    <col min="2" max="2" width="6.28515625" style="37" customWidth="1"/>
    <col min="3" max="3" width="0.140625" style="37" hidden="1" customWidth="1"/>
    <col min="4" max="4" width="6.7109375" style="37" customWidth="1"/>
    <col min="5" max="5" width="5" style="37" customWidth="1"/>
    <col min="6" max="6" width="4.42578125" style="37" customWidth="1"/>
    <col min="7" max="7" width="5.85546875" style="37" customWidth="1"/>
    <col min="8" max="8" width="4.5703125" style="37" customWidth="1"/>
    <col min="9" max="9" width="6.85546875" style="37" customWidth="1"/>
    <col min="10" max="10" width="9.140625" style="37"/>
    <col min="11" max="11" width="16" style="37" customWidth="1"/>
    <col min="12" max="12" width="9.28515625" style="37" customWidth="1"/>
    <col min="13" max="16384" width="9.140625" style="37"/>
  </cols>
  <sheetData>
    <row r="1" spans="1:13">
      <c r="A1" s="63" t="s">
        <v>44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3">
      <c r="A2" s="63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3">
      <c r="A3" s="63" t="s">
        <v>43</v>
      </c>
      <c r="B3" s="64"/>
      <c r="C3" s="64"/>
      <c r="D3" s="64"/>
      <c r="E3" s="64"/>
      <c r="F3" s="64"/>
      <c r="G3" s="64"/>
      <c r="H3" s="64"/>
      <c r="I3" s="64"/>
      <c r="J3" s="64"/>
      <c r="K3" s="64"/>
    </row>
    <row r="4" spans="1:13" ht="29.25" customHeight="1">
      <c r="A4" s="67" t="s">
        <v>48</v>
      </c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3">
      <c r="A5" s="63" t="s">
        <v>21</v>
      </c>
      <c r="B5" s="64"/>
      <c r="C5" s="64"/>
      <c r="D5" s="64"/>
      <c r="E5" s="64"/>
      <c r="F5" s="64"/>
      <c r="G5" s="64"/>
      <c r="H5" s="64"/>
      <c r="I5" s="64"/>
      <c r="J5" s="64"/>
      <c r="K5" s="64"/>
    </row>
    <row r="6" spans="1:13" ht="12.75" customHeight="1">
      <c r="A6" s="68" t="s">
        <v>29</v>
      </c>
      <c r="B6" s="69" t="s">
        <v>30</v>
      </c>
      <c r="C6" s="70"/>
      <c r="D6" s="70"/>
      <c r="E6" s="70"/>
      <c r="F6" s="70"/>
      <c r="G6" s="70"/>
      <c r="H6" s="70"/>
      <c r="I6" s="70"/>
      <c r="J6" s="71"/>
      <c r="K6" s="65">
        <v>2023</v>
      </c>
    </row>
    <row r="7" spans="1:13">
      <c r="A7" s="68"/>
      <c r="B7" s="72"/>
      <c r="C7" s="73"/>
      <c r="D7" s="73"/>
      <c r="E7" s="73"/>
      <c r="F7" s="73"/>
      <c r="G7" s="73"/>
      <c r="H7" s="73"/>
      <c r="I7" s="73"/>
      <c r="J7" s="74"/>
      <c r="K7" s="66"/>
      <c r="L7" s="38"/>
      <c r="M7" s="38"/>
    </row>
    <row r="8" spans="1:13" ht="18.75" customHeight="1">
      <c r="A8" s="54" t="s">
        <v>36</v>
      </c>
      <c r="B8" s="55">
        <v>503</v>
      </c>
      <c r="C8" s="50"/>
      <c r="D8" s="56">
        <v>1</v>
      </c>
      <c r="E8" s="20" t="s">
        <v>4</v>
      </c>
      <c r="F8" s="20" t="s">
        <v>5</v>
      </c>
      <c r="G8" s="20" t="s">
        <v>5</v>
      </c>
      <c r="H8" s="20" t="s">
        <v>5</v>
      </c>
      <c r="I8" s="20" t="s">
        <v>6</v>
      </c>
      <c r="J8" s="21" t="s">
        <v>7</v>
      </c>
      <c r="K8" s="48">
        <f>K9-K11</f>
        <v>9113980</v>
      </c>
      <c r="L8" s="38"/>
      <c r="M8" s="38"/>
    </row>
    <row r="9" spans="1:13" ht="25.5">
      <c r="A9" s="46" t="s">
        <v>37</v>
      </c>
      <c r="B9" s="61">
        <v>503</v>
      </c>
      <c r="C9" s="43"/>
      <c r="D9" s="53">
        <v>1</v>
      </c>
      <c r="E9" s="23" t="s">
        <v>4</v>
      </c>
      <c r="F9" s="23" t="s">
        <v>5</v>
      </c>
      <c r="G9" s="23" t="s">
        <v>5</v>
      </c>
      <c r="H9" s="23" t="s">
        <v>5</v>
      </c>
      <c r="I9" s="23" t="s">
        <v>6</v>
      </c>
      <c r="J9" s="24" t="s">
        <v>24</v>
      </c>
      <c r="K9" s="47">
        <f>K10</f>
        <v>9113980</v>
      </c>
      <c r="L9" s="38"/>
      <c r="M9" s="38"/>
    </row>
    <row r="10" spans="1:13" ht="25.5">
      <c r="A10" s="46" t="s">
        <v>38</v>
      </c>
      <c r="B10" s="57">
        <v>503</v>
      </c>
      <c r="C10" s="42"/>
      <c r="D10" s="49" t="s">
        <v>3</v>
      </c>
      <c r="E10" s="49" t="s">
        <v>4</v>
      </c>
      <c r="F10" s="49" t="s">
        <v>5</v>
      </c>
      <c r="G10" s="49" t="s">
        <v>5</v>
      </c>
      <c r="H10" s="49" t="s">
        <v>8</v>
      </c>
      <c r="I10" s="49" t="s">
        <v>6</v>
      </c>
      <c r="J10" s="52" t="s">
        <v>27</v>
      </c>
      <c r="K10" s="47">
        <v>9113980</v>
      </c>
      <c r="L10" s="38"/>
      <c r="M10" s="38"/>
    </row>
    <row r="11" spans="1:13" ht="25.5">
      <c r="A11" s="46" t="s">
        <v>39</v>
      </c>
      <c r="B11" s="61">
        <v>503</v>
      </c>
      <c r="C11" s="43"/>
      <c r="D11" s="23" t="s">
        <v>3</v>
      </c>
      <c r="E11" s="23" t="s">
        <v>4</v>
      </c>
      <c r="F11" s="23" t="s">
        <v>5</v>
      </c>
      <c r="G11" s="23" t="s">
        <v>5</v>
      </c>
      <c r="H11" s="23" t="s">
        <v>5</v>
      </c>
      <c r="I11" s="23" t="s">
        <v>6</v>
      </c>
      <c r="J11" s="24" t="s">
        <v>25</v>
      </c>
      <c r="K11" s="47">
        <v>0</v>
      </c>
      <c r="L11" s="38"/>
      <c r="M11" s="38"/>
    </row>
    <row r="12" spans="1:13" ht="25.5">
      <c r="A12" s="46" t="s">
        <v>40</v>
      </c>
      <c r="B12" s="58" t="s">
        <v>31</v>
      </c>
      <c r="C12" s="51"/>
      <c r="D12" s="59" t="s">
        <v>3</v>
      </c>
      <c r="E12" s="59" t="s">
        <v>4</v>
      </c>
      <c r="F12" s="59" t="s">
        <v>5</v>
      </c>
      <c r="G12" s="59" t="s">
        <v>5</v>
      </c>
      <c r="H12" s="59" t="s">
        <v>8</v>
      </c>
      <c r="I12" s="59" t="s">
        <v>6</v>
      </c>
      <c r="J12" s="60" t="s">
        <v>28</v>
      </c>
      <c r="K12" s="47">
        <v>0</v>
      </c>
      <c r="L12" s="38"/>
      <c r="M12" s="38"/>
    </row>
    <row r="13" spans="1:13" ht="30" customHeight="1">
      <c r="A13" s="12" t="s">
        <v>22</v>
      </c>
      <c r="B13" s="14" t="s">
        <v>31</v>
      </c>
      <c r="C13" s="15"/>
      <c r="D13" s="15" t="s">
        <v>3</v>
      </c>
      <c r="E13" s="15" t="s">
        <v>26</v>
      </c>
      <c r="F13" s="15" t="s">
        <v>5</v>
      </c>
      <c r="G13" s="15" t="s">
        <v>5</v>
      </c>
      <c r="H13" s="15" t="s">
        <v>5</v>
      </c>
      <c r="I13" s="15" t="s">
        <v>6</v>
      </c>
      <c r="J13" s="16" t="s">
        <v>7</v>
      </c>
      <c r="K13" s="13">
        <f>K14-K16</f>
        <v>-9113980</v>
      </c>
      <c r="L13" s="38"/>
      <c r="M13" s="38"/>
    </row>
    <row r="14" spans="1:13" ht="30" customHeight="1">
      <c r="A14" s="39" t="s">
        <v>23</v>
      </c>
      <c r="B14" s="26" t="s">
        <v>31</v>
      </c>
      <c r="C14" s="27"/>
      <c r="D14" s="27" t="s">
        <v>3</v>
      </c>
      <c r="E14" s="27" t="s">
        <v>26</v>
      </c>
      <c r="F14" s="27" t="s">
        <v>3</v>
      </c>
      <c r="G14" s="27" t="s">
        <v>5</v>
      </c>
      <c r="H14" s="27" t="s">
        <v>5</v>
      </c>
      <c r="I14" s="27" t="s">
        <v>6</v>
      </c>
      <c r="J14" s="28" t="s">
        <v>24</v>
      </c>
      <c r="K14" s="18">
        <f>K15</f>
        <v>0</v>
      </c>
      <c r="L14" s="38"/>
      <c r="M14" s="38"/>
    </row>
    <row r="15" spans="1:13" ht="40.5" customHeight="1">
      <c r="A15" s="25" t="s">
        <v>34</v>
      </c>
      <c r="B15" s="26" t="s">
        <v>31</v>
      </c>
      <c r="C15" s="27"/>
      <c r="D15" s="27" t="s">
        <v>3</v>
      </c>
      <c r="E15" s="27" t="s">
        <v>26</v>
      </c>
      <c r="F15" s="27" t="s">
        <v>3</v>
      </c>
      <c r="G15" s="27" t="s">
        <v>5</v>
      </c>
      <c r="H15" s="27" t="s">
        <v>8</v>
      </c>
      <c r="I15" s="27" t="s">
        <v>6</v>
      </c>
      <c r="J15" s="28" t="s">
        <v>27</v>
      </c>
      <c r="K15" s="18">
        <v>0</v>
      </c>
      <c r="L15" s="38"/>
      <c r="M15" s="38"/>
    </row>
    <row r="16" spans="1:13" ht="39.75" customHeight="1">
      <c r="A16" s="39" t="s">
        <v>32</v>
      </c>
      <c r="B16" s="26" t="s">
        <v>31</v>
      </c>
      <c r="C16" s="27"/>
      <c r="D16" s="27" t="s">
        <v>3</v>
      </c>
      <c r="E16" s="27" t="s">
        <v>26</v>
      </c>
      <c r="F16" s="27" t="s">
        <v>3</v>
      </c>
      <c r="G16" s="27" t="s">
        <v>5</v>
      </c>
      <c r="H16" s="27" t="s">
        <v>5</v>
      </c>
      <c r="I16" s="27" t="s">
        <v>6</v>
      </c>
      <c r="J16" s="28" t="s">
        <v>25</v>
      </c>
      <c r="K16" s="18">
        <f>K17</f>
        <v>9113980</v>
      </c>
      <c r="L16" s="38"/>
      <c r="M16" s="38"/>
    </row>
    <row r="17" spans="1:13" ht="35.25" customHeight="1">
      <c r="A17" s="25" t="s">
        <v>33</v>
      </c>
      <c r="B17" s="26" t="s">
        <v>31</v>
      </c>
      <c r="C17" s="27"/>
      <c r="D17" s="27" t="s">
        <v>3</v>
      </c>
      <c r="E17" s="27" t="s">
        <v>26</v>
      </c>
      <c r="F17" s="27" t="s">
        <v>3</v>
      </c>
      <c r="G17" s="27" t="s">
        <v>5</v>
      </c>
      <c r="H17" s="27" t="s">
        <v>8</v>
      </c>
      <c r="I17" s="27" t="s">
        <v>6</v>
      </c>
      <c r="J17" s="28" t="s">
        <v>28</v>
      </c>
      <c r="K17" s="18">
        <v>9113980</v>
      </c>
      <c r="L17" s="38"/>
      <c r="M17" s="38"/>
    </row>
    <row r="18" spans="1:13" s="40" customFormat="1">
      <c r="A18" s="12" t="s">
        <v>9</v>
      </c>
      <c r="B18" s="19" t="s">
        <v>7</v>
      </c>
      <c r="C18" s="20"/>
      <c r="D18" s="20" t="s">
        <v>3</v>
      </c>
      <c r="E18" s="20" t="s">
        <v>10</v>
      </c>
      <c r="F18" s="20" t="s">
        <v>5</v>
      </c>
      <c r="G18" s="20" t="s">
        <v>5</v>
      </c>
      <c r="H18" s="20" t="s">
        <v>5</v>
      </c>
      <c r="I18" s="20" t="s">
        <v>6</v>
      </c>
      <c r="J18" s="21" t="s">
        <v>7</v>
      </c>
      <c r="K18" s="29">
        <f>K26-K22</f>
        <v>9544126.9699999094</v>
      </c>
      <c r="L18" s="4"/>
      <c r="M18" s="4"/>
    </row>
    <row r="19" spans="1:13" s="40" customFormat="1" ht="16.5" customHeight="1">
      <c r="A19" s="32" t="s">
        <v>11</v>
      </c>
      <c r="B19" s="26" t="s">
        <v>7</v>
      </c>
      <c r="C19" s="27"/>
      <c r="D19" s="27" t="s">
        <v>3</v>
      </c>
      <c r="E19" s="27" t="s">
        <v>10</v>
      </c>
      <c r="F19" s="27" t="s">
        <v>5</v>
      </c>
      <c r="G19" s="27" t="s">
        <v>5</v>
      </c>
      <c r="H19" s="27" t="s">
        <v>5</v>
      </c>
      <c r="I19" s="27" t="s">
        <v>6</v>
      </c>
      <c r="J19" s="28" t="s">
        <v>12</v>
      </c>
      <c r="K19" s="31">
        <f>K20</f>
        <v>847885968.32000005</v>
      </c>
      <c r="L19" s="4"/>
      <c r="M19" s="4"/>
    </row>
    <row r="20" spans="1:13" s="40" customFormat="1">
      <c r="A20" s="32" t="s">
        <v>13</v>
      </c>
      <c r="B20" s="22" t="s">
        <v>7</v>
      </c>
      <c r="C20" s="23"/>
      <c r="D20" s="23" t="s">
        <v>3</v>
      </c>
      <c r="E20" s="23" t="s">
        <v>10</v>
      </c>
      <c r="F20" s="23" t="s">
        <v>4</v>
      </c>
      <c r="G20" s="23" t="s">
        <v>5</v>
      </c>
      <c r="H20" s="23" t="s">
        <v>5</v>
      </c>
      <c r="I20" s="23" t="s">
        <v>6</v>
      </c>
      <c r="J20" s="24" t="s">
        <v>12</v>
      </c>
      <c r="K20" s="31">
        <f>K21</f>
        <v>847885968.32000005</v>
      </c>
      <c r="L20" s="4"/>
      <c r="M20" s="4"/>
    </row>
    <row r="21" spans="1:13" s="40" customFormat="1" ht="16.5" customHeight="1">
      <c r="A21" s="32" t="s">
        <v>14</v>
      </c>
      <c r="B21" s="22" t="s">
        <v>7</v>
      </c>
      <c r="C21" s="23"/>
      <c r="D21" s="23" t="s">
        <v>3</v>
      </c>
      <c r="E21" s="23" t="s">
        <v>10</v>
      </c>
      <c r="F21" s="23" t="s">
        <v>4</v>
      </c>
      <c r="G21" s="23" t="s">
        <v>3</v>
      </c>
      <c r="H21" s="23" t="s">
        <v>5</v>
      </c>
      <c r="I21" s="23" t="s">
        <v>6</v>
      </c>
      <c r="J21" s="24" t="s">
        <v>15</v>
      </c>
      <c r="K21" s="31">
        <f>K22</f>
        <v>847885968.32000005</v>
      </c>
      <c r="L21" s="4"/>
      <c r="M21" s="4"/>
    </row>
    <row r="22" spans="1:13" s="3" customFormat="1" ht="25.5">
      <c r="A22" s="32" t="s">
        <v>1</v>
      </c>
      <c r="B22" s="22" t="s">
        <v>7</v>
      </c>
      <c r="C22" s="23"/>
      <c r="D22" s="23" t="s">
        <v>3</v>
      </c>
      <c r="E22" s="23" t="s">
        <v>10</v>
      </c>
      <c r="F22" s="23" t="s">
        <v>4</v>
      </c>
      <c r="G22" s="23" t="s">
        <v>3</v>
      </c>
      <c r="H22" s="23" t="s">
        <v>8</v>
      </c>
      <c r="I22" s="23" t="s">
        <v>6</v>
      </c>
      <c r="J22" s="24" t="s">
        <v>15</v>
      </c>
      <c r="K22" s="31">
        <f>847725968.32+160000</f>
        <v>847885968.32000005</v>
      </c>
      <c r="L22" s="5"/>
      <c r="M22" s="5"/>
    </row>
    <row r="23" spans="1:13" s="3" customFormat="1" ht="16.5" customHeight="1">
      <c r="A23" s="32" t="s">
        <v>16</v>
      </c>
      <c r="B23" s="22" t="s">
        <v>7</v>
      </c>
      <c r="C23" s="23"/>
      <c r="D23" s="23" t="s">
        <v>3</v>
      </c>
      <c r="E23" s="23" t="s">
        <v>10</v>
      </c>
      <c r="F23" s="23" t="s">
        <v>5</v>
      </c>
      <c r="G23" s="23" t="s">
        <v>5</v>
      </c>
      <c r="H23" s="23" t="s">
        <v>5</v>
      </c>
      <c r="I23" s="23" t="s">
        <v>6</v>
      </c>
      <c r="J23" s="24" t="s">
        <v>17</v>
      </c>
      <c r="K23" s="31">
        <f>K24</f>
        <v>857430095.28999996</v>
      </c>
      <c r="L23" s="5"/>
      <c r="M23" s="5"/>
    </row>
    <row r="24" spans="1:13" s="3" customFormat="1" ht="16.5" customHeight="1">
      <c r="A24" s="32" t="s">
        <v>18</v>
      </c>
      <c r="B24" s="22" t="s">
        <v>7</v>
      </c>
      <c r="C24" s="23"/>
      <c r="D24" s="23" t="s">
        <v>3</v>
      </c>
      <c r="E24" s="23" t="s">
        <v>10</v>
      </c>
      <c r="F24" s="23" t="s">
        <v>4</v>
      </c>
      <c r="G24" s="23" t="s">
        <v>5</v>
      </c>
      <c r="H24" s="23" t="s">
        <v>5</v>
      </c>
      <c r="I24" s="23" t="s">
        <v>6</v>
      </c>
      <c r="J24" s="24" t="s">
        <v>17</v>
      </c>
      <c r="K24" s="31">
        <f>K25</f>
        <v>857430095.28999996</v>
      </c>
      <c r="L24" s="5"/>
      <c r="M24" s="5"/>
    </row>
    <row r="25" spans="1:13" s="3" customFormat="1" ht="15.75">
      <c r="A25" s="32" t="s">
        <v>19</v>
      </c>
      <c r="B25" s="22" t="s">
        <v>7</v>
      </c>
      <c r="C25" s="23"/>
      <c r="D25" s="23" t="s">
        <v>3</v>
      </c>
      <c r="E25" s="23" t="s">
        <v>10</v>
      </c>
      <c r="F25" s="23" t="s">
        <v>4</v>
      </c>
      <c r="G25" s="23" t="s">
        <v>3</v>
      </c>
      <c r="H25" s="23" t="s">
        <v>5</v>
      </c>
      <c r="I25" s="23" t="s">
        <v>6</v>
      </c>
      <c r="J25" s="24" t="s">
        <v>20</v>
      </c>
      <c r="K25" s="31">
        <f>K26</f>
        <v>857430095.28999996</v>
      </c>
      <c r="L25" s="5"/>
      <c r="M25" s="5"/>
    </row>
    <row r="26" spans="1:13" s="3" customFormat="1" ht="25.5">
      <c r="A26" s="32" t="s">
        <v>2</v>
      </c>
      <c r="B26" s="26" t="s">
        <v>7</v>
      </c>
      <c r="C26" s="27" t="s">
        <v>0</v>
      </c>
      <c r="D26" s="27" t="s">
        <v>3</v>
      </c>
      <c r="E26" s="27" t="s">
        <v>10</v>
      </c>
      <c r="F26" s="27" t="s">
        <v>4</v>
      </c>
      <c r="G26" s="27" t="s">
        <v>3</v>
      </c>
      <c r="H26" s="27" t="s">
        <v>8</v>
      </c>
      <c r="I26" s="27" t="s">
        <v>6</v>
      </c>
      <c r="J26" s="28" t="s">
        <v>20</v>
      </c>
      <c r="K26" s="31">
        <f>857270095.29+160000</f>
        <v>857430095.28999996</v>
      </c>
      <c r="L26" s="62"/>
      <c r="M26" s="5"/>
    </row>
    <row r="27" spans="1:13">
      <c r="A27" s="33" t="s">
        <v>35</v>
      </c>
      <c r="B27" s="34"/>
      <c r="C27" s="35"/>
      <c r="D27" s="35"/>
      <c r="E27" s="35"/>
      <c r="F27" s="35"/>
      <c r="G27" s="35"/>
      <c r="H27" s="35"/>
      <c r="I27" s="35"/>
      <c r="J27" s="36"/>
      <c r="K27" s="29">
        <f>K18+K13+K8</f>
        <v>9544126.9699999094</v>
      </c>
      <c r="L27" s="7"/>
      <c r="M27" s="7"/>
    </row>
    <row r="28" spans="1:13">
      <c r="B28" s="6"/>
      <c r="C28" s="6"/>
      <c r="D28" s="6"/>
      <c r="E28" s="6"/>
      <c r="F28" s="6"/>
      <c r="G28" s="6"/>
      <c r="H28" s="6"/>
      <c r="I28" s="6"/>
      <c r="J28" s="6"/>
      <c r="K28" s="6"/>
      <c r="L28" s="7"/>
      <c r="M28" s="7"/>
    </row>
    <row r="29" spans="1:13" s="40" customFormat="1">
      <c r="B29" s="6"/>
      <c r="C29" s="6"/>
      <c r="D29" s="6"/>
      <c r="E29" s="6"/>
      <c r="F29" s="6"/>
      <c r="G29" s="6"/>
      <c r="H29" s="6"/>
      <c r="I29" s="6"/>
      <c r="J29" s="6"/>
      <c r="K29" s="6"/>
      <c r="L29" s="4"/>
      <c r="M29" s="4"/>
    </row>
    <row r="30" spans="1:13" s="40" customFormat="1">
      <c r="B30" s="6"/>
      <c r="C30" s="6"/>
      <c r="D30" s="6"/>
      <c r="E30" s="6"/>
      <c r="F30" s="6"/>
      <c r="G30" s="6"/>
      <c r="H30" s="6"/>
      <c r="I30" s="6"/>
      <c r="J30" s="6"/>
      <c r="K30" s="6"/>
      <c r="L30" s="4"/>
      <c r="M30" s="4"/>
    </row>
    <row r="31" spans="1:13" s="40" customFormat="1">
      <c r="B31" s="6"/>
      <c r="C31" s="6"/>
      <c r="D31" s="6"/>
      <c r="E31" s="6"/>
      <c r="F31" s="6"/>
      <c r="G31" s="6"/>
      <c r="H31" s="6"/>
      <c r="I31" s="6"/>
      <c r="J31" s="6"/>
      <c r="K31" s="6"/>
      <c r="L31" s="4"/>
      <c r="M31" s="4"/>
    </row>
    <row r="32" spans="1:13" s="40" customFormat="1">
      <c r="B32" s="6"/>
      <c r="C32" s="6"/>
      <c r="D32" s="6"/>
      <c r="E32" s="6"/>
      <c r="F32" s="6"/>
      <c r="G32" s="6"/>
      <c r="H32" s="6"/>
      <c r="I32" s="6"/>
      <c r="J32" s="6"/>
      <c r="K32" s="6"/>
      <c r="L32" s="4"/>
      <c r="M32" s="4"/>
    </row>
    <row r="33" spans="1:13" s="3" customFormat="1" ht="15.75">
      <c r="A33" s="40"/>
      <c r="B33" s="6"/>
      <c r="C33" s="8"/>
      <c r="D33" s="8"/>
      <c r="E33" s="8"/>
      <c r="F33" s="8"/>
      <c r="G33" s="8"/>
      <c r="H33" s="8"/>
      <c r="I33" s="8"/>
      <c r="J33" s="8"/>
      <c r="K33" s="8"/>
      <c r="L33" s="5"/>
      <c r="M33" s="5"/>
    </row>
    <row r="34" spans="1:13" s="40" customFormat="1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s="40" customFormat="1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s="40" customFormat="1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s="40" customFormat="1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s="40" customFormat="1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s="40" customFormat="1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3" s="40" customFormat="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3" s="40" customFormat="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s="40" customFormat="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3" s="40" customFormat="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 s="40" customFormat="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3" s="40" customFormat="1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3" s="40" customFormat="1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3" s="40" customFormat="1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3" s="40" customFormat="1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2:13" s="40" customFormat="1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2:13" s="40" customFormat="1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2:13" s="40" customForma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2:13" s="40" customFormat="1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2:13" s="40" customFormat="1"/>
    <row r="54" spans="2:13" s="40" customFormat="1"/>
    <row r="55" spans="2:13" s="40" customFormat="1"/>
    <row r="56" spans="2:13" s="40" customFormat="1"/>
    <row r="57" spans="2:13" s="40" customFormat="1"/>
    <row r="58" spans="2:13" s="40" customFormat="1"/>
    <row r="59" spans="2:13" s="40" customFormat="1"/>
    <row r="60" spans="2:13" s="40" customFormat="1"/>
    <row r="61" spans="2:13" s="40" customFormat="1"/>
    <row r="62" spans="2:13" s="40" customFormat="1"/>
    <row r="63" spans="2:13" s="40" customFormat="1"/>
    <row r="64" spans="2:13" s="40" customFormat="1"/>
    <row r="65" s="40" customFormat="1"/>
    <row r="66" s="40" customFormat="1"/>
    <row r="67" s="40" customFormat="1"/>
    <row r="68" s="40" customFormat="1"/>
    <row r="69" s="40" customFormat="1"/>
    <row r="70" s="40" customFormat="1"/>
    <row r="71" s="40" customFormat="1"/>
    <row r="72" s="40" customFormat="1"/>
    <row r="73" s="40" customFormat="1"/>
    <row r="74" s="40" customFormat="1"/>
    <row r="75" s="40" customFormat="1"/>
  </sheetData>
  <mergeCells count="8">
    <mergeCell ref="A1:K1"/>
    <mergeCell ref="A2:K2"/>
    <mergeCell ref="A3:K3"/>
    <mergeCell ref="K6:K7"/>
    <mergeCell ref="A4:K4"/>
    <mergeCell ref="A6:A7"/>
    <mergeCell ref="B6:J7"/>
    <mergeCell ref="A5:K5"/>
  </mergeCells>
  <phoneticPr fontId="0" type="noConversion"/>
  <printOptions horizontalCentered="1"/>
  <pageMargins left="0.78740157480314965" right="0.39370078740157483" top="0.39370078740157483" bottom="0.39370078740157483" header="0" footer="0"/>
  <pageSetup paperSize="9" scale="74" firstPageNumber="233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6"/>
  <sheetViews>
    <sheetView tabSelected="1" workbookViewId="0">
      <selection activeCell="L8" sqref="L8"/>
    </sheetView>
  </sheetViews>
  <sheetFormatPr defaultRowHeight="12.75"/>
  <cols>
    <col min="1" max="1" width="53.28515625" style="1" customWidth="1"/>
    <col min="2" max="2" width="6.28515625" style="1" customWidth="1"/>
    <col min="3" max="3" width="0.140625" style="1" hidden="1" customWidth="1"/>
    <col min="4" max="4" width="6.7109375" style="1" customWidth="1"/>
    <col min="5" max="5" width="5" style="1" customWidth="1"/>
    <col min="6" max="6" width="4.42578125" style="1" customWidth="1"/>
    <col min="7" max="7" width="5.85546875" style="1" customWidth="1"/>
    <col min="8" max="8" width="4.5703125" style="1" customWidth="1"/>
    <col min="9" max="10" width="6.85546875" style="1" customWidth="1"/>
    <col min="11" max="11" width="14.5703125" style="1" customWidth="1"/>
    <col min="12" max="12" width="14" customWidth="1"/>
    <col min="14" max="14" width="13.85546875" bestFit="1" customWidth="1"/>
    <col min="15" max="15" width="21.85546875" hidden="1" customWidth="1"/>
  </cols>
  <sheetData>
    <row r="1" spans="1:12">
      <c r="A1" s="63" t="s">
        <v>45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>
      <c r="A2" s="63" t="s">
        <v>42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2">
      <c r="A3" s="63" t="s">
        <v>46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</row>
    <row r="4" spans="1:12" ht="30" customHeight="1">
      <c r="A4" s="67" t="s">
        <v>47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2">
      <c r="A5" s="79" t="s">
        <v>21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2">
      <c r="A6" s="68" t="s">
        <v>29</v>
      </c>
      <c r="B6" s="69" t="s">
        <v>30</v>
      </c>
      <c r="C6" s="70"/>
      <c r="D6" s="70"/>
      <c r="E6" s="70"/>
      <c r="F6" s="70"/>
      <c r="G6" s="70"/>
      <c r="H6" s="70"/>
      <c r="I6" s="70"/>
      <c r="J6" s="71"/>
      <c r="K6" s="65">
        <v>2024</v>
      </c>
      <c r="L6" s="65">
        <v>2025</v>
      </c>
    </row>
    <row r="7" spans="1:12">
      <c r="A7" s="68"/>
      <c r="B7" s="75"/>
      <c r="C7" s="76"/>
      <c r="D7" s="76"/>
      <c r="E7" s="76"/>
      <c r="F7" s="76"/>
      <c r="G7" s="76"/>
      <c r="H7" s="76"/>
      <c r="I7" s="76"/>
      <c r="J7" s="77"/>
      <c r="K7" s="66"/>
      <c r="L7" s="66"/>
    </row>
    <row r="8" spans="1:12" ht="25.5">
      <c r="A8" s="45" t="s">
        <v>36</v>
      </c>
      <c r="B8" s="55">
        <v>503</v>
      </c>
      <c r="C8" s="50"/>
      <c r="D8" s="56">
        <v>1</v>
      </c>
      <c r="E8" s="20" t="s">
        <v>4</v>
      </c>
      <c r="F8" s="20" t="s">
        <v>5</v>
      </c>
      <c r="G8" s="20" t="s">
        <v>5</v>
      </c>
      <c r="H8" s="20" t="s">
        <v>5</v>
      </c>
      <c r="I8" s="20" t="s">
        <v>6</v>
      </c>
      <c r="J8" s="21" t="s">
        <v>7</v>
      </c>
      <c r="K8" s="48">
        <f>K9-K11</f>
        <v>0</v>
      </c>
      <c r="L8" s="48">
        <f>L9-L11</f>
        <v>0</v>
      </c>
    </row>
    <row r="9" spans="1:12" ht="25.5">
      <c r="A9" s="44" t="s">
        <v>37</v>
      </c>
      <c r="B9" s="61">
        <v>503</v>
      </c>
      <c r="C9" s="43"/>
      <c r="D9" s="53">
        <v>1</v>
      </c>
      <c r="E9" s="23" t="s">
        <v>4</v>
      </c>
      <c r="F9" s="23" t="s">
        <v>5</v>
      </c>
      <c r="G9" s="23" t="s">
        <v>5</v>
      </c>
      <c r="H9" s="23" t="s">
        <v>5</v>
      </c>
      <c r="I9" s="23" t="s">
        <v>6</v>
      </c>
      <c r="J9" s="24" t="s">
        <v>24</v>
      </c>
      <c r="K9" s="47"/>
      <c r="L9" s="47">
        <f>L10</f>
        <v>0</v>
      </c>
    </row>
    <row r="10" spans="1:12" ht="25.5">
      <c r="A10" s="44" t="s">
        <v>38</v>
      </c>
      <c r="B10" s="57">
        <v>503</v>
      </c>
      <c r="C10" s="42"/>
      <c r="D10" s="49" t="s">
        <v>3</v>
      </c>
      <c r="E10" s="49" t="s">
        <v>4</v>
      </c>
      <c r="F10" s="49" t="s">
        <v>5</v>
      </c>
      <c r="G10" s="49" t="s">
        <v>5</v>
      </c>
      <c r="H10" s="49" t="s">
        <v>8</v>
      </c>
      <c r="I10" s="49" t="s">
        <v>6</v>
      </c>
      <c r="J10" s="52" t="s">
        <v>27</v>
      </c>
      <c r="K10" s="47">
        <v>0</v>
      </c>
      <c r="L10" s="47">
        <v>0</v>
      </c>
    </row>
    <row r="11" spans="1:12" ht="25.5">
      <c r="A11" s="44" t="s">
        <v>39</v>
      </c>
      <c r="B11" s="61">
        <v>503</v>
      </c>
      <c r="C11" s="43"/>
      <c r="D11" s="23" t="s">
        <v>3</v>
      </c>
      <c r="E11" s="23" t="s">
        <v>4</v>
      </c>
      <c r="F11" s="23" t="s">
        <v>5</v>
      </c>
      <c r="G11" s="23" t="s">
        <v>5</v>
      </c>
      <c r="H11" s="23" t="s">
        <v>5</v>
      </c>
      <c r="I11" s="23" t="s">
        <v>6</v>
      </c>
      <c r="J11" s="24" t="s">
        <v>25</v>
      </c>
      <c r="K11" s="47">
        <f>K12</f>
        <v>0</v>
      </c>
      <c r="L11" s="47">
        <f>L12</f>
        <v>0</v>
      </c>
    </row>
    <row r="12" spans="1:12" ht="25.5">
      <c r="A12" s="44" t="s">
        <v>40</v>
      </c>
      <c r="B12" s="58" t="s">
        <v>31</v>
      </c>
      <c r="C12" s="51"/>
      <c r="D12" s="59" t="s">
        <v>3</v>
      </c>
      <c r="E12" s="59" t="s">
        <v>4</v>
      </c>
      <c r="F12" s="59" t="s">
        <v>5</v>
      </c>
      <c r="G12" s="59" t="s">
        <v>5</v>
      </c>
      <c r="H12" s="59" t="s">
        <v>8</v>
      </c>
      <c r="I12" s="59" t="s">
        <v>6</v>
      </c>
      <c r="J12" s="60" t="s">
        <v>28</v>
      </c>
      <c r="K12" s="47">
        <v>0</v>
      </c>
      <c r="L12" s="47">
        <v>0</v>
      </c>
    </row>
    <row r="13" spans="1:12" ht="25.5">
      <c r="A13" s="12" t="s">
        <v>22</v>
      </c>
      <c r="B13" s="14" t="s">
        <v>31</v>
      </c>
      <c r="C13" s="15"/>
      <c r="D13" s="15" t="s">
        <v>3</v>
      </c>
      <c r="E13" s="15" t="s">
        <v>26</v>
      </c>
      <c r="F13" s="15" t="s">
        <v>5</v>
      </c>
      <c r="G13" s="15" t="s">
        <v>5</v>
      </c>
      <c r="H13" s="15" t="s">
        <v>5</v>
      </c>
      <c r="I13" s="15" t="s">
        <v>6</v>
      </c>
      <c r="J13" s="16" t="s">
        <v>7</v>
      </c>
      <c r="K13" s="13">
        <f>K14-K16</f>
        <v>-613980</v>
      </c>
      <c r="L13" s="13">
        <f>L14-L16</f>
        <v>-818640</v>
      </c>
    </row>
    <row r="14" spans="1:12" ht="38.25">
      <c r="A14" s="17" t="s">
        <v>23</v>
      </c>
      <c r="B14" s="22" t="s">
        <v>31</v>
      </c>
      <c r="C14" s="23"/>
      <c r="D14" s="23" t="s">
        <v>3</v>
      </c>
      <c r="E14" s="23" t="s">
        <v>26</v>
      </c>
      <c r="F14" s="23" t="s">
        <v>3</v>
      </c>
      <c r="G14" s="23" t="s">
        <v>5</v>
      </c>
      <c r="H14" s="23" t="s">
        <v>5</v>
      </c>
      <c r="I14" s="23" t="s">
        <v>6</v>
      </c>
      <c r="J14" s="24" t="s">
        <v>24</v>
      </c>
      <c r="K14" s="18">
        <f>K15</f>
        <v>0</v>
      </c>
      <c r="L14" s="11">
        <f>L15</f>
        <v>0</v>
      </c>
    </row>
    <row r="15" spans="1:12" ht="38.25">
      <c r="A15" s="25" t="s">
        <v>34</v>
      </c>
      <c r="B15" s="22" t="s">
        <v>31</v>
      </c>
      <c r="C15" s="23"/>
      <c r="D15" s="23" t="s">
        <v>3</v>
      </c>
      <c r="E15" s="23" t="s">
        <v>26</v>
      </c>
      <c r="F15" s="23" t="s">
        <v>3</v>
      </c>
      <c r="G15" s="23" t="s">
        <v>5</v>
      </c>
      <c r="H15" s="23" t="s">
        <v>8</v>
      </c>
      <c r="I15" s="23" t="s">
        <v>6</v>
      </c>
      <c r="J15" s="24" t="s">
        <v>27</v>
      </c>
      <c r="K15" s="18">
        <v>0</v>
      </c>
      <c r="L15" s="11">
        <v>0</v>
      </c>
    </row>
    <row r="16" spans="1:12" ht="38.25">
      <c r="A16" s="17" t="s">
        <v>32</v>
      </c>
      <c r="B16" s="22" t="s">
        <v>31</v>
      </c>
      <c r="C16" s="23"/>
      <c r="D16" s="23" t="s">
        <v>3</v>
      </c>
      <c r="E16" s="23" t="s">
        <v>26</v>
      </c>
      <c r="F16" s="23" t="s">
        <v>3</v>
      </c>
      <c r="G16" s="23" t="s">
        <v>5</v>
      </c>
      <c r="H16" s="23" t="s">
        <v>5</v>
      </c>
      <c r="I16" s="23" t="s">
        <v>6</v>
      </c>
      <c r="J16" s="24" t="s">
        <v>25</v>
      </c>
      <c r="K16" s="18">
        <f>K17</f>
        <v>613980</v>
      </c>
      <c r="L16" s="11">
        <f>L17</f>
        <v>818640</v>
      </c>
    </row>
    <row r="17" spans="1:15" ht="38.25">
      <c r="A17" s="25" t="s">
        <v>33</v>
      </c>
      <c r="B17" s="22" t="s">
        <v>31</v>
      </c>
      <c r="C17" s="23"/>
      <c r="D17" s="23" t="s">
        <v>3</v>
      </c>
      <c r="E17" s="23" t="s">
        <v>26</v>
      </c>
      <c r="F17" s="23" t="s">
        <v>3</v>
      </c>
      <c r="G17" s="23" t="s">
        <v>5</v>
      </c>
      <c r="H17" s="23" t="s">
        <v>8</v>
      </c>
      <c r="I17" s="23" t="s">
        <v>6</v>
      </c>
      <c r="J17" s="24" t="s">
        <v>28</v>
      </c>
      <c r="K17" s="18">
        <v>613980</v>
      </c>
      <c r="L17" s="11">
        <v>818640</v>
      </c>
    </row>
    <row r="18" spans="1:15" ht="25.5">
      <c r="A18" s="12" t="s">
        <v>9</v>
      </c>
      <c r="B18" s="14" t="s">
        <v>7</v>
      </c>
      <c r="C18" s="15"/>
      <c r="D18" s="15" t="s">
        <v>3</v>
      </c>
      <c r="E18" s="15" t="s">
        <v>10</v>
      </c>
      <c r="F18" s="15" t="s">
        <v>5</v>
      </c>
      <c r="G18" s="15" t="s">
        <v>5</v>
      </c>
      <c r="H18" s="15" t="s">
        <v>5</v>
      </c>
      <c r="I18" s="15" t="s">
        <v>6</v>
      </c>
      <c r="J18" s="16" t="s">
        <v>7</v>
      </c>
      <c r="K18" s="29">
        <f>K26-K22</f>
        <v>2499468.4600000381</v>
      </c>
      <c r="L18" s="29">
        <f>L26-L22</f>
        <v>2351136.5599999428</v>
      </c>
    </row>
    <row r="19" spans="1:15">
      <c r="A19" s="30" t="s">
        <v>11</v>
      </c>
      <c r="B19" s="22" t="s">
        <v>7</v>
      </c>
      <c r="C19" s="23"/>
      <c r="D19" s="23" t="s">
        <v>3</v>
      </c>
      <c r="E19" s="23" t="s">
        <v>10</v>
      </c>
      <c r="F19" s="23" t="s">
        <v>5</v>
      </c>
      <c r="G19" s="23" t="s">
        <v>5</v>
      </c>
      <c r="H19" s="23" t="s">
        <v>5</v>
      </c>
      <c r="I19" s="23" t="s">
        <v>6</v>
      </c>
      <c r="J19" s="24" t="s">
        <v>12</v>
      </c>
      <c r="K19" s="31">
        <f t="shared" ref="K19:L21" si="0">K20</f>
        <v>660137265.05999994</v>
      </c>
      <c r="L19" s="9">
        <f t="shared" si="0"/>
        <v>628139011.34000003</v>
      </c>
    </row>
    <row r="20" spans="1:15">
      <c r="A20" s="32" t="s">
        <v>13</v>
      </c>
      <c r="B20" s="22" t="s">
        <v>7</v>
      </c>
      <c r="C20" s="23"/>
      <c r="D20" s="23" t="s">
        <v>3</v>
      </c>
      <c r="E20" s="23" t="s">
        <v>10</v>
      </c>
      <c r="F20" s="23" t="s">
        <v>4</v>
      </c>
      <c r="G20" s="23" t="s">
        <v>5</v>
      </c>
      <c r="H20" s="23" t="s">
        <v>5</v>
      </c>
      <c r="I20" s="23" t="s">
        <v>6</v>
      </c>
      <c r="J20" s="24" t="s">
        <v>12</v>
      </c>
      <c r="K20" s="31">
        <f t="shared" si="0"/>
        <v>660137265.05999994</v>
      </c>
      <c r="L20" s="9">
        <f t="shared" si="0"/>
        <v>628139011.34000003</v>
      </c>
    </row>
    <row r="21" spans="1:15">
      <c r="A21" s="32" t="s">
        <v>14</v>
      </c>
      <c r="B21" s="22" t="s">
        <v>7</v>
      </c>
      <c r="C21" s="23"/>
      <c r="D21" s="23" t="s">
        <v>3</v>
      </c>
      <c r="E21" s="23" t="s">
        <v>10</v>
      </c>
      <c r="F21" s="23" t="s">
        <v>4</v>
      </c>
      <c r="G21" s="23" t="s">
        <v>3</v>
      </c>
      <c r="H21" s="23" t="s">
        <v>5</v>
      </c>
      <c r="I21" s="23" t="s">
        <v>6</v>
      </c>
      <c r="J21" s="24" t="s">
        <v>15</v>
      </c>
      <c r="K21" s="31">
        <f t="shared" si="0"/>
        <v>660137265.05999994</v>
      </c>
      <c r="L21" s="9">
        <f t="shared" si="0"/>
        <v>628139011.34000003</v>
      </c>
    </row>
    <row r="22" spans="1:15" ht="25.5">
      <c r="A22" s="32" t="s">
        <v>1</v>
      </c>
      <c r="B22" s="22" t="s">
        <v>7</v>
      </c>
      <c r="C22" s="23"/>
      <c r="D22" s="23" t="s">
        <v>3</v>
      </c>
      <c r="E22" s="23" t="s">
        <v>10</v>
      </c>
      <c r="F22" s="23" t="s">
        <v>4</v>
      </c>
      <c r="G22" s="23" t="s">
        <v>3</v>
      </c>
      <c r="H22" s="23" t="s">
        <v>8</v>
      </c>
      <c r="I22" s="23" t="s">
        <v>6</v>
      </c>
      <c r="J22" s="24" t="s">
        <v>15</v>
      </c>
      <c r="K22" s="31">
        <f>659977265.06+160000</f>
        <v>660137265.05999994</v>
      </c>
      <c r="L22" s="9">
        <f>627979011.34+160000</f>
        <v>628139011.34000003</v>
      </c>
      <c r="O22" s="41"/>
    </row>
    <row r="23" spans="1:15">
      <c r="A23" s="30" t="s">
        <v>16</v>
      </c>
      <c r="B23" s="22" t="s">
        <v>7</v>
      </c>
      <c r="C23" s="23"/>
      <c r="D23" s="23" t="s">
        <v>3</v>
      </c>
      <c r="E23" s="23" t="s">
        <v>10</v>
      </c>
      <c r="F23" s="23" t="s">
        <v>5</v>
      </c>
      <c r="G23" s="23" t="s">
        <v>5</v>
      </c>
      <c r="H23" s="23" t="s">
        <v>5</v>
      </c>
      <c r="I23" s="23" t="s">
        <v>6</v>
      </c>
      <c r="J23" s="24" t="s">
        <v>17</v>
      </c>
      <c r="K23" s="31">
        <f t="shared" ref="K23:L25" si="1">K24</f>
        <v>662636733.51999998</v>
      </c>
      <c r="L23" s="9">
        <f t="shared" si="1"/>
        <v>630490147.89999998</v>
      </c>
    </row>
    <row r="24" spans="1:15">
      <c r="A24" s="32" t="s">
        <v>18</v>
      </c>
      <c r="B24" s="22" t="s">
        <v>7</v>
      </c>
      <c r="C24" s="23"/>
      <c r="D24" s="23" t="s">
        <v>3</v>
      </c>
      <c r="E24" s="23" t="s">
        <v>10</v>
      </c>
      <c r="F24" s="23" t="s">
        <v>4</v>
      </c>
      <c r="G24" s="23" t="s">
        <v>5</v>
      </c>
      <c r="H24" s="23" t="s">
        <v>5</v>
      </c>
      <c r="I24" s="23" t="s">
        <v>6</v>
      </c>
      <c r="J24" s="24" t="s">
        <v>17</v>
      </c>
      <c r="K24" s="31">
        <f t="shared" si="1"/>
        <v>662636733.51999998</v>
      </c>
      <c r="L24" s="9">
        <f t="shared" si="1"/>
        <v>630490147.89999998</v>
      </c>
    </row>
    <row r="25" spans="1:15">
      <c r="A25" s="32" t="s">
        <v>19</v>
      </c>
      <c r="B25" s="22" t="s">
        <v>7</v>
      </c>
      <c r="C25" s="23"/>
      <c r="D25" s="23" t="s">
        <v>3</v>
      </c>
      <c r="E25" s="23" t="s">
        <v>10</v>
      </c>
      <c r="F25" s="23" t="s">
        <v>4</v>
      </c>
      <c r="G25" s="23" t="s">
        <v>3</v>
      </c>
      <c r="H25" s="23" t="s">
        <v>5</v>
      </c>
      <c r="I25" s="23" t="s">
        <v>6</v>
      </c>
      <c r="J25" s="24" t="s">
        <v>20</v>
      </c>
      <c r="K25" s="31">
        <f t="shared" si="1"/>
        <v>662636733.51999998</v>
      </c>
      <c r="L25" s="9">
        <f t="shared" si="1"/>
        <v>630490147.89999998</v>
      </c>
      <c r="O25" s="41">
        <f>694465560.43+K17</f>
        <v>695079540.42999995</v>
      </c>
    </row>
    <row r="26" spans="1:15" ht="25.5">
      <c r="A26" s="32" t="s">
        <v>2</v>
      </c>
      <c r="B26" s="22" t="s">
        <v>7</v>
      </c>
      <c r="C26" s="23" t="s">
        <v>0</v>
      </c>
      <c r="D26" s="23" t="s">
        <v>3</v>
      </c>
      <c r="E26" s="23" t="s">
        <v>10</v>
      </c>
      <c r="F26" s="23" t="s">
        <v>4</v>
      </c>
      <c r="G26" s="23" t="s">
        <v>3</v>
      </c>
      <c r="H26" s="23" t="s">
        <v>8</v>
      </c>
      <c r="I26" s="23" t="s">
        <v>6</v>
      </c>
      <c r="J26" s="24" t="s">
        <v>20</v>
      </c>
      <c r="K26" s="31">
        <f>650280236.71+160000+11582516.81+613980</f>
        <v>662636733.51999998</v>
      </c>
      <c r="L26" s="9">
        <f>608473857.02+160000+21037650.88+818640</f>
        <v>630490147.89999998</v>
      </c>
      <c r="N26" s="41"/>
      <c r="O26" s="41">
        <f>711533162.28+L17</f>
        <v>712351802.27999997</v>
      </c>
    </row>
    <row r="27" spans="1:15" ht="25.5">
      <c r="A27" s="33" t="s">
        <v>35</v>
      </c>
      <c r="B27" s="34"/>
      <c r="C27" s="35"/>
      <c r="D27" s="35"/>
      <c r="E27" s="35"/>
      <c r="F27" s="35"/>
      <c r="G27" s="35"/>
      <c r="H27" s="35"/>
      <c r="I27" s="35"/>
      <c r="J27" s="36"/>
      <c r="K27" s="10">
        <f>K18+K13+K8</f>
        <v>1885488.4600000381</v>
      </c>
      <c r="L27" s="10">
        <f>L18+L13+L8</f>
        <v>1532496.5599999428</v>
      </c>
    </row>
    <row r="28" spans="1:15"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5">
      <c r="A29" s="2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5">
      <c r="A30" s="2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5">
      <c r="A31" s="2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5">
      <c r="A32" s="2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>
      <c r="A33" s="2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</sheetData>
  <mergeCells count="9">
    <mergeCell ref="A6:A7"/>
    <mergeCell ref="B6:J7"/>
    <mergeCell ref="K6:K7"/>
    <mergeCell ref="L6:L7"/>
    <mergeCell ref="A1:L1"/>
    <mergeCell ref="A2:L2"/>
    <mergeCell ref="A3:L3"/>
    <mergeCell ref="A4:L4"/>
    <mergeCell ref="A5:L5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2023</vt:lpstr>
      <vt:lpstr>2024-2025</vt:lpstr>
    </vt:vector>
  </TitlesOfParts>
  <Company>Управление экономики и финансов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uef-tsareva</cp:lastModifiedBy>
  <cp:lastPrinted>2022-11-14T12:28:07Z</cp:lastPrinted>
  <dcterms:created xsi:type="dcterms:W3CDTF">2008-11-04T08:40:02Z</dcterms:created>
  <dcterms:modified xsi:type="dcterms:W3CDTF">2022-11-14T12:28:09Z</dcterms:modified>
</cp:coreProperties>
</file>