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2"/>
  </bookViews>
  <sheets>
    <sheet name="Доходы" sheetId="1" r:id="rId1"/>
    <sheet name="Расходы" sheetId="2" r:id="rId2"/>
    <sheet name="Анализ исп.бюдж." sheetId="3" r:id="rId3"/>
  </sheets>
  <calcPr calcId="114210"/>
</workbook>
</file>

<file path=xl/calcChain.xml><?xml version="1.0" encoding="utf-8"?>
<calcChain xmlns="http://schemas.openxmlformats.org/spreadsheetml/2006/main">
  <c r="C8" i="3"/>
  <c r="B7" i="1"/>
  <c r="C24" i="3"/>
  <c r="C23"/>
  <c r="B24"/>
  <c r="B23"/>
  <c r="C10"/>
  <c r="B10"/>
  <c r="C6"/>
  <c r="B8"/>
  <c r="C16" i="2"/>
  <c r="B16"/>
  <c r="C7" i="1"/>
  <c r="B15"/>
  <c r="C22" i="3"/>
  <c r="B22"/>
  <c r="C21"/>
  <c r="C20"/>
  <c r="C19"/>
  <c r="B19"/>
  <c r="C18"/>
  <c r="C17"/>
  <c r="B17"/>
  <c r="C16"/>
  <c r="C15"/>
  <c r="B15"/>
  <c r="C14"/>
  <c r="B21"/>
  <c r="B20"/>
  <c r="B18"/>
  <c r="B16"/>
  <c r="B14"/>
  <c r="D9"/>
  <c r="D17"/>
  <c r="D24"/>
  <c r="D21"/>
  <c r="D15"/>
  <c r="C12"/>
  <c r="B12"/>
  <c r="D8"/>
  <c r="B6"/>
  <c r="D23"/>
  <c r="B21" i="2"/>
  <c r="B11" i="3"/>
  <c r="B5"/>
  <c r="D16"/>
  <c r="D18"/>
  <c r="D20"/>
  <c r="D22"/>
  <c r="D19"/>
  <c r="D14"/>
  <c r="C15" i="1"/>
  <c r="C21" i="2"/>
  <c r="C11" i="3"/>
  <c r="C5"/>
  <c r="D11"/>
  <c r="D10"/>
  <c r="D12"/>
  <c r="D6"/>
  <c r="D5"/>
</calcChain>
</file>

<file path=xl/sharedStrings.xml><?xml version="1.0" encoding="utf-8"?>
<sst xmlns="http://schemas.openxmlformats.org/spreadsheetml/2006/main" count="65" uniqueCount="46">
  <si>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</si>
  <si>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</si>
  <si>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</si>
  <si>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</si>
  <si>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</si>
  <si>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</si>
  <si>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</si>
  <si>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</si>
  <si>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</si>
  <si>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</si>
  <si>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</si>
  <si>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</si>
  <si>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</si>
  <si>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</si>
  <si>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</si>
  <si>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</si>
  <si>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</si>
  <si>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</si>
  <si>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</si>
  <si>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</si>
  <si>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</si>
  <si>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</si>
  <si>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</si>
  <si>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</si>
  <si>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</si>
  <si>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</si>
  <si>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</si>
  <si>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</si>
  <si>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</si>
  <si>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</si>
  <si>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</si>
  <si>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</si>
  <si>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</si>
  <si>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</si>
  <si>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</si>
  <si>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</si>
  <si>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</si>
  <si>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</si>
  <si>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</si>
  <si>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</si>
  <si>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</si>
  <si>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Уточненные назначения на  2013 год, тыс.руб.</t>
  </si>
  <si>
    <t>Сведения об исполнении бюджета ЗАТО г.Заозерска Мурманской области по состоянию на 01.07.2013 г.</t>
  </si>
  <si>
    <t>прочие безвозмездные поступления</t>
  </si>
  <si>
    <t>Исполнение бюджета ЗАТО г.Заозерска по состоянию на 01.07.2013 г.</t>
  </si>
  <si>
    <t>Исполнено на 01.07.2013, тыс.руб.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</si>
</sst>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64" fontId="2" fillId="0" borderId="1" xfId="0" applyNumberFormat="1" applyFont="1" applyFill="1" applyBorder="1"/>
    <xf numFmtId="164" fontId="2" fillId="0" borderId="0" xfId="0" applyNumberFormat="1" applyFont="1" applyFill="1"/>
    <xf numFmtId="0" fontId="2" fillId="0" borderId="1" xfId="0" applyFont="1" applyBorder="1" applyAlignment="1">
      <alignment horizontal="left" vertical="top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C7" sqref="C7"/>
    </sheetView>
  </sheetViews>
  <sheetFormatPr defaultRowHeight="18.75"/>
  <cols>
    <col min="1" max="1" width="49.140625" style="3" customWidth="1"/>
    <col min="2" max="2" width="17.7109375" style="3" customWidth="1"/>
    <col min="3" max="3" width="17.28515625" style="3" customWidth="1"/>
    <col min="4" max="4" width="16.5703125" style="3" customWidth="1"/>
    <col min="5" max="16384" width="9.140625" style="3"/>
  </cols>
  <sheetData>
    <row r="1" spans="1:4" ht="45.75" customHeight="1">
      <c r="A1" s="24" t="s">
        <v>42</v>
      </c>
      <c r="B1" s="24"/>
      <c r="C1" s="24"/>
    </row>
    <row r="2" spans="1:4" ht="22.5" customHeight="1">
      <c r="A2" s="4" t="s">
        <v>13</v>
      </c>
      <c r="B2" s="4"/>
      <c r="C2" s="4"/>
    </row>
    <row r="3" spans="1:4">
      <c r="C3" s="5" t="s">
        <v>3</v>
      </c>
    </row>
    <row r="4" spans="1:4" ht="24.75" customHeight="1">
      <c r="A4" s="1" t="s">
        <v>0</v>
      </c>
      <c r="B4" s="1" t="s">
        <v>1</v>
      </c>
      <c r="C4" s="1" t="s">
        <v>2</v>
      </c>
    </row>
    <row r="5" spans="1:4" s="16" customFormat="1">
      <c r="A5" s="14" t="s">
        <v>4</v>
      </c>
      <c r="B5" s="15">
        <v>137604.29999999999</v>
      </c>
      <c r="C5" s="15">
        <v>60914.400000000001</v>
      </c>
    </row>
    <row r="6" spans="1:4" s="16" customFormat="1">
      <c r="A6" s="14" t="s">
        <v>5</v>
      </c>
      <c r="B6" s="17">
        <v>15383.1</v>
      </c>
      <c r="C6" s="17">
        <v>6649.2</v>
      </c>
      <c r="D6" s="18"/>
    </row>
    <row r="7" spans="1:4">
      <c r="A7" s="6" t="s">
        <v>6</v>
      </c>
      <c r="B7" s="10">
        <f>SUM(B9:B13)</f>
        <v>354378.2</v>
      </c>
      <c r="C7" s="10">
        <f>SUM(C9:C14)</f>
        <v>164915.70000000001</v>
      </c>
    </row>
    <row r="8" spans="1:4">
      <c r="A8" s="6" t="s">
        <v>7</v>
      </c>
      <c r="B8" s="10"/>
      <c r="C8" s="10"/>
    </row>
    <row r="9" spans="1:4" ht="37.5">
      <c r="A9" s="14" t="s">
        <v>8</v>
      </c>
      <c r="B9" s="15">
        <v>220900.8</v>
      </c>
      <c r="C9" s="15">
        <v>97271</v>
      </c>
    </row>
    <row r="10" spans="1:4" ht="37.5">
      <c r="A10" s="14" t="s">
        <v>9</v>
      </c>
      <c r="B10" s="15">
        <v>35683.599999999999</v>
      </c>
      <c r="C10" s="15">
        <v>518.4</v>
      </c>
    </row>
    <row r="11" spans="1:4" ht="37.5">
      <c r="A11" s="14" t="s">
        <v>10</v>
      </c>
      <c r="B11" s="15">
        <v>79118.399999999994</v>
      </c>
      <c r="C11" s="15">
        <v>52206.3</v>
      </c>
    </row>
    <row r="12" spans="1:4">
      <c r="A12" s="14" t="s">
        <v>11</v>
      </c>
      <c r="B12" s="15">
        <v>17175.400000000001</v>
      </c>
      <c r="C12" s="15">
        <v>17148</v>
      </c>
    </row>
    <row r="13" spans="1:4">
      <c r="A13" s="14" t="s">
        <v>43</v>
      </c>
      <c r="B13" s="15">
        <v>1500</v>
      </c>
      <c r="C13" s="15">
        <v>1500</v>
      </c>
    </row>
    <row r="14" spans="1:4" ht="75">
      <c r="A14" s="6" t="s">
        <v>36</v>
      </c>
      <c r="B14" s="10">
        <v>0</v>
      </c>
      <c r="C14" s="10">
        <v>-3728</v>
      </c>
    </row>
    <row r="15" spans="1:4">
      <c r="A15" s="6" t="s">
        <v>12</v>
      </c>
      <c r="B15" s="10">
        <f>B5+B6+B7</f>
        <v>507365.6</v>
      </c>
      <c r="C15" s="10">
        <f>C5+C6+C7</f>
        <v>232479.30000000002</v>
      </c>
    </row>
    <row r="17" spans="2:3">
      <c r="B17" s="13"/>
      <c r="C17" s="13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workbookViewId="0">
      <selection activeCell="A10" sqref="A10"/>
    </sheetView>
  </sheetViews>
  <sheetFormatPr defaultRowHeight="18.75"/>
  <cols>
    <col min="1" max="1" width="51.7109375" style="7" customWidth="1"/>
    <col min="2" max="2" width="15.5703125" style="3" customWidth="1"/>
    <col min="3" max="3" width="15.28515625" style="3" customWidth="1"/>
    <col min="4" max="16384" width="9.140625" style="3"/>
  </cols>
  <sheetData>
    <row r="2" spans="1:3">
      <c r="A2" s="7" t="s">
        <v>14</v>
      </c>
    </row>
    <row r="3" spans="1:3">
      <c r="C3" s="5" t="s">
        <v>3</v>
      </c>
    </row>
    <row r="4" spans="1:3">
      <c r="A4" s="1" t="s">
        <v>0</v>
      </c>
      <c r="B4" s="8" t="s">
        <v>1</v>
      </c>
      <c r="C4" s="8" t="s">
        <v>15</v>
      </c>
    </row>
    <row r="5" spans="1:3" ht="20.25" customHeight="1">
      <c r="A5" s="6" t="s">
        <v>16</v>
      </c>
      <c r="B5" s="9">
        <v>62415</v>
      </c>
      <c r="C5" s="9">
        <v>29139.4</v>
      </c>
    </row>
    <row r="6" spans="1:3">
      <c r="A6" s="6" t="s">
        <v>17</v>
      </c>
      <c r="B6" s="9">
        <v>688.2</v>
      </c>
      <c r="C6" s="9">
        <v>312.7</v>
      </c>
    </row>
    <row r="7" spans="1:3" ht="37.5">
      <c r="A7" s="6" t="s">
        <v>18</v>
      </c>
      <c r="B7" s="9">
        <v>14922.7</v>
      </c>
      <c r="C7" s="9">
        <v>7815.7</v>
      </c>
    </row>
    <row r="8" spans="1:3">
      <c r="A8" s="6" t="s">
        <v>19</v>
      </c>
      <c r="B8" s="9">
        <v>6786.2</v>
      </c>
      <c r="C8" s="9">
        <v>38</v>
      </c>
    </row>
    <row r="9" spans="1:3">
      <c r="A9" s="6" t="s">
        <v>20</v>
      </c>
      <c r="B9" s="9">
        <v>110569.1</v>
      </c>
      <c r="C9" s="9">
        <v>36237.599999999999</v>
      </c>
    </row>
    <row r="10" spans="1:3" ht="20.25" customHeight="1">
      <c r="A10" s="6" t="s">
        <v>21</v>
      </c>
      <c r="B10" s="9">
        <v>275</v>
      </c>
      <c r="C10" s="9">
        <v>0</v>
      </c>
    </row>
    <row r="11" spans="1:3">
      <c r="A11" s="6" t="s">
        <v>22</v>
      </c>
      <c r="B11" s="9">
        <v>289393.7</v>
      </c>
      <c r="C11" s="9">
        <v>140776.20000000001</v>
      </c>
    </row>
    <row r="12" spans="1:3" ht="39" customHeight="1">
      <c r="A12" s="6" t="s">
        <v>23</v>
      </c>
      <c r="B12" s="9">
        <v>30322</v>
      </c>
      <c r="C12" s="9">
        <v>14920.6</v>
      </c>
    </row>
    <row r="13" spans="1:3">
      <c r="A13" s="6" t="s">
        <v>24</v>
      </c>
      <c r="B13" s="9">
        <v>9517.9</v>
      </c>
      <c r="C13" s="9">
        <v>3676</v>
      </c>
    </row>
    <row r="14" spans="1:3" ht="19.5" customHeight="1">
      <c r="A14" s="6" t="s">
        <v>37</v>
      </c>
      <c r="B14" s="9">
        <v>2896</v>
      </c>
      <c r="C14" s="9">
        <v>784.2</v>
      </c>
    </row>
    <row r="15" spans="1:3" ht="21" customHeight="1">
      <c r="A15" s="6" t="s">
        <v>38</v>
      </c>
      <c r="B15" s="9">
        <v>5315</v>
      </c>
      <c r="C15" s="9">
        <v>2794.1</v>
      </c>
    </row>
    <row r="16" spans="1:3">
      <c r="A16" s="6" t="s">
        <v>25</v>
      </c>
      <c r="B16" s="9">
        <f>SUM(B5:B15)</f>
        <v>533100.80000000005</v>
      </c>
      <c r="C16" s="9">
        <f>SUM(C5:C15)</f>
        <v>236494.50000000003</v>
      </c>
    </row>
    <row r="18" spans="1:3">
      <c r="A18" s="7" t="s">
        <v>26</v>
      </c>
    </row>
    <row r="19" spans="1:3">
      <c r="C19" s="5" t="s">
        <v>3</v>
      </c>
    </row>
    <row r="20" spans="1:3">
      <c r="A20" s="1" t="s">
        <v>0</v>
      </c>
      <c r="B20" s="8" t="s">
        <v>1</v>
      </c>
      <c r="C20" s="8" t="s">
        <v>15</v>
      </c>
    </row>
    <row r="21" spans="1:3" ht="37.5">
      <c r="A21" s="6" t="s">
        <v>27</v>
      </c>
      <c r="B21" s="9">
        <f ca="1">Доходы!B15-Расходы!B16</f>
        <v>-25735.20000000007</v>
      </c>
      <c r="C21" s="9">
        <f ca="1">Доходы!C15-Расходы!C16</f>
        <v>-4015.2000000000116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tabSelected="1" workbookViewId="0">
      <selection activeCell="D9" sqref="D9"/>
    </sheetView>
  </sheetViews>
  <sheetFormatPr defaultRowHeight="15.75"/>
  <cols>
    <col min="1" max="1" width="29.7109375" style="11" customWidth="1"/>
    <col min="2" max="2" width="17.85546875" style="11" customWidth="1"/>
    <col min="3" max="3" width="14.140625" style="11" customWidth="1"/>
    <col min="4" max="4" width="15.85546875" style="11" customWidth="1"/>
    <col min="5" max="16384" width="9.140625" style="11"/>
  </cols>
  <sheetData>
    <row r="2" spans="1:4" ht="45.75" customHeight="1">
      <c r="A2" s="24" t="s">
        <v>44</v>
      </c>
      <c r="B2" s="24"/>
      <c r="C2" s="24"/>
      <c r="D2" s="24"/>
    </row>
    <row r="3" spans="1:4">
      <c r="A3" s="2"/>
      <c r="B3" s="2"/>
      <c r="D3" s="12"/>
    </row>
    <row r="4" spans="1:4" ht="81.75" customHeight="1">
      <c r="A4" s="1" t="s">
        <v>0</v>
      </c>
      <c r="B4" s="1" t="s">
        <v>41</v>
      </c>
      <c r="C4" s="1" t="s">
        <v>45</v>
      </c>
      <c r="D4" s="23" t="s">
        <v>40</v>
      </c>
    </row>
    <row r="5" spans="1:4" ht="18.75">
      <c r="A5" s="19" t="s">
        <v>28</v>
      </c>
      <c r="B5" s="10">
        <f>B6+B11</f>
        <v>507365.6</v>
      </c>
      <c r="C5" s="10">
        <f>C6+C11</f>
        <v>232479.30000000002</v>
      </c>
      <c r="D5" s="20">
        <f>C5/B5</f>
        <v>0.45820863692769087</v>
      </c>
    </row>
    <row r="6" spans="1:4" ht="37.5">
      <c r="A6" s="19" t="s">
        <v>29</v>
      </c>
      <c r="B6" s="10">
        <f>B8+B10</f>
        <v>152987.4</v>
      </c>
      <c r="C6" s="10">
        <f>C8+C10</f>
        <v>67563.600000000006</v>
      </c>
      <c r="D6" s="20">
        <f t="shared" ref="D6:D12" si="0">C6/B6</f>
        <v>0.44162852627079097</v>
      </c>
    </row>
    <row r="7" spans="1:4" ht="18.75">
      <c r="A7" s="19" t="s">
        <v>7</v>
      </c>
      <c r="B7" s="21"/>
      <c r="C7" s="21"/>
      <c r="D7" s="20"/>
    </row>
    <row r="8" spans="1:4" ht="18.75">
      <c r="A8" s="6" t="s">
        <v>30</v>
      </c>
      <c r="B8" s="10">
        <f ca="1">Доходы!B5</f>
        <v>137604.29999999999</v>
      </c>
      <c r="C8" s="10">
        <f ca="1">Доходы!C5</f>
        <v>60914.400000000001</v>
      </c>
      <c r="D8" s="20">
        <f t="shared" si="0"/>
        <v>0.44267802677677953</v>
      </c>
    </row>
    <row r="9" spans="1:4" ht="42" customHeight="1">
      <c r="A9" s="6" t="s">
        <v>31</v>
      </c>
      <c r="B9" s="10">
        <v>128130</v>
      </c>
      <c r="C9" s="10">
        <v>55354</v>
      </c>
      <c r="D9" s="20">
        <f t="shared" si="0"/>
        <v>0.4320143604152033</v>
      </c>
    </row>
    <row r="10" spans="1:4" ht="18.75">
      <c r="A10" s="6" t="s">
        <v>32</v>
      </c>
      <c r="B10" s="10">
        <f ca="1">Доходы!B6</f>
        <v>15383.1</v>
      </c>
      <c r="C10" s="10">
        <f ca="1">Доходы!C6</f>
        <v>6649.2</v>
      </c>
      <c r="D10" s="20">
        <f t="shared" si="0"/>
        <v>0.4322405756967061</v>
      </c>
    </row>
    <row r="11" spans="1:4" ht="39" customHeight="1">
      <c r="A11" s="6" t="s">
        <v>33</v>
      </c>
      <c r="B11" s="10">
        <f ca="1">Доходы!B7</f>
        <v>354378.2</v>
      </c>
      <c r="C11" s="10">
        <f ca="1">Доходы!C7</f>
        <v>164915.70000000001</v>
      </c>
      <c r="D11" s="20">
        <f t="shared" si="0"/>
        <v>0.46536637976038031</v>
      </c>
    </row>
    <row r="12" spans="1:4" ht="18.75">
      <c r="A12" s="6" t="s">
        <v>34</v>
      </c>
      <c r="B12" s="10">
        <f>SUM(B14:B24)</f>
        <v>533100.80000000005</v>
      </c>
      <c r="C12" s="10">
        <f>SUM(C14:C24)</f>
        <v>236494.50000000003</v>
      </c>
      <c r="D12" s="20">
        <f t="shared" si="0"/>
        <v>0.44362060608425274</v>
      </c>
    </row>
    <row r="13" spans="1:4" ht="18.75">
      <c r="A13" s="6" t="s">
        <v>35</v>
      </c>
      <c r="B13" s="10"/>
      <c r="C13" s="10"/>
      <c r="D13" s="20"/>
    </row>
    <row r="14" spans="1:4" ht="35.25" customHeight="1">
      <c r="A14" s="6" t="s">
        <v>16</v>
      </c>
      <c r="B14" s="22">
        <f ca="1">Расходы!B5</f>
        <v>62415</v>
      </c>
      <c r="C14" s="22">
        <f ca="1">Расходы!C5</f>
        <v>29139.4</v>
      </c>
      <c r="D14" s="20">
        <f t="shared" ref="D14:D22" si="1">C14/B14</f>
        <v>0.46686533685812709</v>
      </c>
    </row>
    <row r="15" spans="1:4" ht="18.75">
      <c r="A15" s="6" t="s">
        <v>17</v>
      </c>
      <c r="B15" s="22">
        <f ca="1">Расходы!B6</f>
        <v>688.2</v>
      </c>
      <c r="C15" s="22">
        <f ca="1">Расходы!C6</f>
        <v>312.7</v>
      </c>
      <c r="D15" s="20">
        <f t="shared" si="1"/>
        <v>0.45437372856727692</v>
      </c>
    </row>
    <row r="16" spans="1:4" ht="81" customHeight="1">
      <c r="A16" s="6" t="s">
        <v>18</v>
      </c>
      <c r="B16" s="22">
        <f ca="1">Расходы!B7</f>
        <v>14922.7</v>
      </c>
      <c r="C16" s="22">
        <f ca="1">Расходы!C7</f>
        <v>7815.7</v>
      </c>
      <c r="D16" s="20">
        <f t="shared" si="1"/>
        <v>0.52374570285538136</v>
      </c>
    </row>
    <row r="17" spans="1:4" ht="37.5">
      <c r="A17" s="6" t="s">
        <v>19</v>
      </c>
      <c r="B17" s="22">
        <f ca="1">Расходы!B8</f>
        <v>6786.2</v>
      </c>
      <c r="C17" s="22">
        <f ca="1">Расходы!C8</f>
        <v>38</v>
      </c>
      <c r="D17" s="20">
        <f t="shared" si="1"/>
        <v>5.5995991865845397E-3</v>
      </c>
    </row>
    <row r="18" spans="1:4" ht="56.25">
      <c r="A18" s="6" t="s">
        <v>20</v>
      </c>
      <c r="B18" s="22">
        <f ca="1">Расходы!B9</f>
        <v>110569.1</v>
      </c>
      <c r="C18" s="22">
        <f ca="1">Расходы!C9</f>
        <v>36237.599999999999</v>
      </c>
      <c r="D18" s="20">
        <f t="shared" si="1"/>
        <v>0.32773713451588188</v>
      </c>
    </row>
    <row r="19" spans="1:4" ht="18.75" customHeight="1">
      <c r="A19" s="6" t="s">
        <v>21</v>
      </c>
      <c r="B19" s="22">
        <f ca="1">Расходы!B10</f>
        <v>275</v>
      </c>
      <c r="C19" s="22">
        <f ca="1">Расходы!C10</f>
        <v>0</v>
      </c>
      <c r="D19" s="20">
        <f t="shared" si="1"/>
        <v>0</v>
      </c>
    </row>
    <row r="20" spans="1:4" ht="18.75">
      <c r="A20" s="6" t="s">
        <v>22</v>
      </c>
      <c r="B20" s="22">
        <f ca="1">Расходы!B11</f>
        <v>289393.7</v>
      </c>
      <c r="C20" s="22">
        <f ca="1">Расходы!C11</f>
        <v>140776.20000000001</v>
      </c>
      <c r="D20" s="20">
        <f t="shared" si="1"/>
        <v>0.48645219298139525</v>
      </c>
    </row>
    <row r="21" spans="1:4" ht="23.25" customHeight="1">
      <c r="A21" s="6" t="s">
        <v>39</v>
      </c>
      <c r="B21" s="22">
        <f ca="1">Расходы!B12</f>
        <v>30322</v>
      </c>
      <c r="C21" s="22">
        <f ca="1">Расходы!C12</f>
        <v>14920.6</v>
      </c>
      <c r="D21" s="20">
        <f t="shared" si="1"/>
        <v>0.49207176307631423</v>
      </c>
    </row>
    <row r="22" spans="1:4" ht="18.75">
      <c r="A22" s="6" t="s">
        <v>24</v>
      </c>
      <c r="B22" s="22">
        <f ca="1">Расходы!B13</f>
        <v>9517.9</v>
      </c>
      <c r="C22" s="22">
        <f ca="1">Расходы!C13</f>
        <v>3676</v>
      </c>
      <c r="D22" s="20">
        <f t="shared" si="1"/>
        <v>0.38621964929238595</v>
      </c>
    </row>
    <row r="23" spans="1:4" ht="37.5">
      <c r="A23" s="6" t="s">
        <v>37</v>
      </c>
      <c r="B23" s="22">
        <f ca="1">Расходы!B14</f>
        <v>2896</v>
      </c>
      <c r="C23" s="22">
        <f ca="1">Расходы!C14</f>
        <v>784.2</v>
      </c>
      <c r="D23" s="20">
        <f>C23/B23</f>
        <v>0.27078729281767955</v>
      </c>
    </row>
    <row r="24" spans="1:4" ht="37.5">
      <c r="A24" s="6" t="s">
        <v>38</v>
      </c>
      <c r="B24" s="22">
        <f ca="1">Расходы!B15</f>
        <v>5315</v>
      </c>
      <c r="C24" s="22">
        <f ca="1">Расходы!C15</f>
        <v>2794.1</v>
      </c>
      <c r="D24" s="20">
        <f>C24/B24</f>
        <v>0.52570084666039507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Анализ исп.бюдж.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2013-09-03T05:49:09Z</cp:lastPrinted>
  <dcterms:created xsi:type="dcterms:W3CDTF">2006-09-28T05:33:49Z</dcterms:created>
  <dcterms:modified xsi:type="dcterms:W3CDTF">2013-10-28T05:40:47Z</dcterms:modified>
</cp:coreProperties>
</file>