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Доходы" sheetId="1" r:id="rId1"/>
    <sheet name="Расходы" sheetId="2" r:id="rId2"/>
    <sheet name="Анализ исп.бюдж." sheetId="3" r:id="rId3"/>
  </sheets>
  <calcPr calcId="124519"/>
</workbook>
</file>

<file path=xl/calcChain.xml><?xml version="1.0" encoding="utf-8"?>
<calcChain xmlns="http://schemas.openxmlformats.org/spreadsheetml/2006/main">
  <c r="C24" i="3"/>
  <c r="C23"/>
  <c r="B24"/>
  <c r="B23"/>
  <c r="C10"/>
  <c r="B10"/>
  <c r="B6" s="1"/>
  <c r="C8"/>
  <c r="C6" s="1"/>
  <c r="B8"/>
  <c r="C16" i="2"/>
  <c r="C21" s="1"/>
  <c r="B16"/>
  <c r="C7" i="1"/>
  <c r="B7"/>
  <c r="B14" s="1"/>
  <c r="B21" i="2" s="1"/>
  <c r="C22" i="3"/>
  <c r="B22"/>
  <c r="C21"/>
  <c r="C20"/>
  <c r="D20" s="1"/>
  <c r="C19"/>
  <c r="B19"/>
  <c r="C18"/>
  <c r="D18" s="1"/>
  <c r="C17"/>
  <c r="D17" s="1"/>
  <c r="B17"/>
  <c r="C16"/>
  <c r="C15"/>
  <c r="B15"/>
  <c r="D15" s="1"/>
  <c r="C14"/>
  <c r="C12" s="1"/>
  <c r="D12" s="1"/>
  <c r="B21"/>
  <c r="B20"/>
  <c r="B18"/>
  <c r="B16"/>
  <c r="B14"/>
  <c r="B12" s="1"/>
  <c r="D9"/>
  <c r="D24"/>
  <c r="D21"/>
  <c r="D8"/>
  <c r="D23"/>
  <c r="D16"/>
  <c r="D22"/>
  <c r="D19"/>
  <c r="D14"/>
  <c r="C14" i="1"/>
  <c r="C11" i="3"/>
  <c r="D10"/>
  <c r="D11" l="1"/>
  <c r="B5"/>
  <c r="C5"/>
  <c r="D5" s="1"/>
  <c r="D6"/>
  <c r="B11"/>
</calcChain>
</file>

<file path=xl/sharedStrings.xml><?xml version="1.0" encoding="utf-8"?>
<sst xmlns="http://schemas.openxmlformats.org/spreadsheetml/2006/main" count="64" uniqueCount="45">
  <si>
    <t>Наименование показателей</t>
  </si>
  <si>
    <t>Назначено</t>
  </si>
  <si>
    <t xml:space="preserve">Исполнено </t>
  </si>
  <si>
    <t>тыс.руб.</t>
  </si>
  <si>
    <t>Налоговые доходы</t>
  </si>
  <si>
    <t>Неналоговые доходы</t>
  </si>
  <si>
    <t>Безвозмездные поступления, всего</t>
  </si>
  <si>
    <t>в том числе:</t>
  </si>
  <si>
    <t>дотации бюджетам муниципальных образований</t>
  </si>
  <si>
    <t>субсидии бюджетам муниципальных образований</t>
  </si>
  <si>
    <t>субвенции бюджетам муниципальных образований</t>
  </si>
  <si>
    <t>иные межбюджетные трансферты</t>
  </si>
  <si>
    <t>Всего доходов</t>
  </si>
  <si>
    <t>1. Доходы местного бюджета</t>
  </si>
  <si>
    <t>2. Расходы местного бюджета</t>
  </si>
  <si>
    <t>Исполнено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</si>
  <si>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</si>
  <si>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</si>
  <si>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</si>
  <si>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</si>
  <si>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</si>
  <si>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</si>
  <si>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</si>
  <si>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кинематография, средства массовой информации</t>
  </si>
  <si>
    <t>Социальная политика</t>
  </si>
  <si>
    <t>Всего расходов</t>
  </si>
  <si>
    <t>3. Дефицит (профицит) местного бюджета</t>
  </si>
  <si>
    <t>Дефицит (-), профицит (+) местного бюджета</t>
  </si>
  <si>
    <t>ДОХОДЫ, всего</t>
  </si>
  <si>
    <t>Собственные доходы, всего</t>
  </si>
  <si>
    <t>налоговые доходы</t>
  </si>
  <si>
    <t>в т.ч. налог на доходы физических лиц</t>
  </si>
  <si>
    <t>неналоговые доходы</t>
  </si>
  <si>
    <t>Безвозмездные поступления</t>
  </si>
  <si>
    <t>РАСХОДЫ, всего</t>
  </si>
  <si>
    <t>в том числе</t>
  </si>
  <si>
    <t>Возврат остатков субсидий, субвенций и иных межбюджетных трансфертов, имеющих целевое назначение, прошлых лет</t>
  </si>
  <si>
    <t>Физическая культура и спорт</t>
  </si>
  <si>
    <t>Средства массовой информации</t>
  </si>
  <si>
    <t>Культура и кинематография</t>
  </si>
  <si>
    <t>Процент исполнения</t>
  </si>
  <si>
    <t>Сведения об исполнении бюджета ЗАТО г.Заозерска Мурманской области по состоянию на 01.04.2013 г.</t>
  </si>
  <si>
    <t>Исполнение бюджета ЗАТО г.Заозерска по состоянию на 01.04.2013 г.</t>
  </si>
  <si>
    <t>Уточненные назначения на  2013 год, тыс.руб.</t>
  </si>
  <si>
    <t>Исполнено на 01.04.2013, тыс.руб.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</si>
</sst>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/>
    <xf numFmtId="164" fontId="2" fillId="0" borderId="1" xfId="0" applyNumberFormat="1" applyFont="1" applyFill="1" applyBorder="1"/>
    <xf numFmtId="164" fontId="2" fillId="0" borderId="0" xfId="0" applyNumberFormat="1" applyFont="1" applyFill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E12" sqref="E12"/>
    </sheetView>
  </sheetViews>
  <sheetFormatPr defaultRowHeight="18.75"/>
  <cols>
    <col min="1" max="1" width="49.140625" style="4" customWidth="1"/>
    <col min="2" max="2" width="17.7109375" style="4" customWidth="1"/>
    <col min="3" max="3" width="17.28515625" style="4" customWidth="1"/>
    <col min="4" max="4" width="16.5703125" style="4" customWidth="1"/>
    <col min="5" max="16384" width="9.140625" style="4"/>
  </cols>
  <sheetData>
    <row r="1" spans="1:4" ht="45.75" customHeight="1">
      <c r="A1" s="27" t="s">
        <v>41</v>
      </c>
      <c r="B1" s="27"/>
      <c r="C1" s="27"/>
    </row>
    <row r="2" spans="1:4" ht="22.5" customHeight="1">
      <c r="A2" s="5" t="s">
        <v>13</v>
      </c>
      <c r="B2" s="5"/>
      <c r="C2" s="5"/>
    </row>
    <row r="3" spans="1:4">
      <c r="C3" s="6" t="s">
        <v>3</v>
      </c>
    </row>
    <row r="4" spans="1:4" ht="24.75" customHeight="1">
      <c r="A4" s="2" t="s">
        <v>0</v>
      </c>
      <c r="B4" s="2" t="s">
        <v>1</v>
      </c>
      <c r="C4" s="2" t="s">
        <v>2</v>
      </c>
    </row>
    <row r="5" spans="1:4" s="24" customFormat="1">
      <c r="A5" s="22" t="s">
        <v>4</v>
      </c>
      <c r="B5" s="23">
        <v>137604.29999999999</v>
      </c>
      <c r="C5" s="23">
        <v>26984.3</v>
      </c>
    </row>
    <row r="6" spans="1:4" s="24" customFormat="1">
      <c r="A6" s="22" t="s">
        <v>5</v>
      </c>
      <c r="B6" s="25">
        <v>15383.1</v>
      </c>
      <c r="C6" s="25">
        <v>4443.2</v>
      </c>
      <c r="D6" s="26"/>
    </row>
    <row r="7" spans="1:4">
      <c r="A7" s="7" t="s">
        <v>6</v>
      </c>
      <c r="B7" s="11">
        <f>SUM(B9:B12)</f>
        <v>329651.90000000002</v>
      </c>
      <c r="C7" s="11">
        <f>SUM(C9:C13)</f>
        <v>45835.9</v>
      </c>
    </row>
    <row r="8" spans="1:4">
      <c r="A8" s="7" t="s">
        <v>7</v>
      </c>
      <c r="B8" s="11"/>
      <c r="C8" s="11"/>
    </row>
    <row r="9" spans="1:4" ht="37.5">
      <c r="A9" s="22" t="s">
        <v>8</v>
      </c>
      <c r="B9" s="23">
        <v>220900.8</v>
      </c>
      <c r="C9" s="23">
        <v>29476</v>
      </c>
    </row>
    <row r="10" spans="1:4" ht="37.5">
      <c r="A10" s="22" t="s">
        <v>9</v>
      </c>
      <c r="B10" s="23">
        <v>11743.7</v>
      </c>
      <c r="C10" s="23">
        <v>356.8</v>
      </c>
    </row>
    <row r="11" spans="1:4" ht="37.5">
      <c r="A11" s="22" t="s">
        <v>10</v>
      </c>
      <c r="B11" s="23">
        <v>79832</v>
      </c>
      <c r="C11" s="23">
        <v>19486</v>
      </c>
    </row>
    <row r="12" spans="1:4">
      <c r="A12" s="22" t="s">
        <v>11</v>
      </c>
      <c r="B12" s="23">
        <v>17175.400000000001</v>
      </c>
      <c r="C12" s="23">
        <v>8574</v>
      </c>
    </row>
    <row r="13" spans="1:4" ht="75">
      <c r="A13" s="7" t="s">
        <v>36</v>
      </c>
      <c r="B13" s="11">
        <v>0</v>
      </c>
      <c r="C13" s="11">
        <v>-12056.9</v>
      </c>
    </row>
    <row r="14" spans="1:4">
      <c r="A14" s="7" t="s">
        <v>12</v>
      </c>
      <c r="B14" s="11">
        <f>B5+B6+B7</f>
        <v>482639.30000000005</v>
      </c>
      <c r="C14" s="11">
        <f>C5+C6+C7</f>
        <v>77263.399999999994</v>
      </c>
    </row>
    <row r="16" spans="1:4">
      <c r="B16" s="21"/>
      <c r="C16" s="21"/>
    </row>
  </sheetData>
  <mergeCells count="1">
    <mergeCell ref="A1:C1"/>
  </mergeCells>
  <phoneticPr fontId="4" type="noConversion"/>
  <pageMargins left="0.98425196850393704" right="0.51181102362204722" top="0.94488188976377963" bottom="0.55118110236220474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1"/>
  <sheetViews>
    <sheetView workbookViewId="0">
      <selection activeCell="C21" sqref="C21"/>
    </sheetView>
  </sheetViews>
  <sheetFormatPr defaultRowHeight="18.75"/>
  <cols>
    <col min="1" max="1" width="51.7109375" style="8" customWidth="1"/>
    <col min="2" max="2" width="15.5703125" style="4" customWidth="1"/>
    <col min="3" max="3" width="15.28515625" style="4" customWidth="1"/>
    <col min="4" max="16384" width="9.140625" style="4"/>
  </cols>
  <sheetData>
    <row r="2" spans="1:3">
      <c r="A2" s="8" t="s">
        <v>14</v>
      </c>
    </row>
    <row r="3" spans="1:3">
      <c r="C3" s="6" t="s">
        <v>3</v>
      </c>
    </row>
    <row r="4" spans="1:3">
      <c r="A4" s="2" t="s">
        <v>0</v>
      </c>
      <c r="B4" s="9" t="s">
        <v>1</v>
      </c>
      <c r="C4" s="9" t="s">
        <v>15</v>
      </c>
    </row>
    <row r="5" spans="1:3" ht="20.25" customHeight="1">
      <c r="A5" s="7" t="s">
        <v>16</v>
      </c>
      <c r="B5" s="10">
        <v>58072</v>
      </c>
      <c r="C5" s="10">
        <v>12323.2</v>
      </c>
    </row>
    <row r="6" spans="1:3">
      <c r="A6" s="7" t="s">
        <v>17</v>
      </c>
      <c r="B6" s="10">
        <v>687.6</v>
      </c>
      <c r="C6" s="10">
        <v>122.5</v>
      </c>
    </row>
    <row r="7" spans="1:3" ht="37.5">
      <c r="A7" s="7" t="s">
        <v>18</v>
      </c>
      <c r="B7" s="10">
        <v>14968.2</v>
      </c>
      <c r="C7" s="10">
        <v>4022.5</v>
      </c>
    </row>
    <row r="8" spans="1:3">
      <c r="A8" s="7" t="s">
        <v>19</v>
      </c>
      <c r="B8" s="10">
        <v>6061</v>
      </c>
      <c r="C8" s="10"/>
    </row>
    <row r="9" spans="1:3">
      <c r="A9" s="7" t="s">
        <v>20</v>
      </c>
      <c r="B9" s="10">
        <v>87746.9</v>
      </c>
      <c r="C9" s="10">
        <v>15018.3</v>
      </c>
    </row>
    <row r="10" spans="1:3" ht="20.25" customHeight="1">
      <c r="A10" s="7" t="s">
        <v>21</v>
      </c>
      <c r="B10" s="10">
        <v>275</v>
      </c>
      <c r="C10" s="10">
        <v>0</v>
      </c>
    </row>
    <row r="11" spans="1:3">
      <c r="A11" s="7" t="s">
        <v>22</v>
      </c>
      <c r="B11" s="10">
        <v>275197.2</v>
      </c>
      <c r="C11" s="10">
        <v>45157.7</v>
      </c>
    </row>
    <row r="12" spans="1:3" ht="39" customHeight="1">
      <c r="A12" s="7" t="s">
        <v>23</v>
      </c>
      <c r="B12" s="10">
        <v>29506.2</v>
      </c>
      <c r="C12" s="10">
        <v>5598.2</v>
      </c>
    </row>
    <row r="13" spans="1:3">
      <c r="A13" s="7" t="s">
        <v>24</v>
      </c>
      <c r="B13" s="10">
        <v>8933</v>
      </c>
      <c r="C13" s="10">
        <v>1597.7</v>
      </c>
    </row>
    <row r="14" spans="1:3" ht="19.5" customHeight="1">
      <c r="A14" s="7" t="s">
        <v>37</v>
      </c>
      <c r="B14" s="10">
        <v>1646</v>
      </c>
      <c r="C14" s="10">
        <v>363.3</v>
      </c>
    </row>
    <row r="15" spans="1:3" ht="21" customHeight="1">
      <c r="A15" s="7" t="s">
        <v>38</v>
      </c>
      <c r="B15" s="10">
        <v>5315</v>
      </c>
      <c r="C15" s="10">
        <v>1090.2</v>
      </c>
    </row>
    <row r="16" spans="1:3">
      <c r="A16" s="7" t="s">
        <v>25</v>
      </c>
      <c r="B16" s="10">
        <f>SUM(B5:B15)</f>
        <v>488408.10000000003</v>
      </c>
      <c r="C16" s="10">
        <f>SUM(C5:C15)</f>
        <v>85293.599999999991</v>
      </c>
    </row>
    <row r="18" spans="1:3">
      <c r="A18" s="8" t="s">
        <v>26</v>
      </c>
    </row>
    <row r="19" spans="1:3">
      <c r="C19" s="6" t="s">
        <v>3</v>
      </c>
    </row>
    <row r="20" spans="1:3">
      <c r="A20" s="2" t="s">
        <v>0</v>
      </c>
      <c r="B20" s="9" t="s">
        <v>1</v>
      </c>
      <c r="C20" s="9" t="s">
        <v>15</v>
      </c>
    </row>
    <row r="21" spans="1:3" ht="37.5">
      <c r="A21" s="7" t="s">
        <v>27</v>
      </c>
      <c r="B21" s="10">
        <f>Доходы!B14-Расходы!B16</f>
        <v>-5768.7999999999884</v>
      </c>
      <c r="C21" s="10">
        <f>Доходы!C14-Расходы!C16</f>
        <v>-8030.1999999999971</v>
      </c>
    </row>
  </sheetData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D24"/>
  <sheetViews>
    <sheetView topLeftCell="A10" workbookViewId="0">
      <selection activeCell="E5" sqref="E5"/>
    </sheetView>
  </sheetViews>
  <sheetFormatPr defaultRowHeight="15.75"/>
  <cols>
    <col min="1" max="1" width="29.7109375" style="12" customWidth="1"/>
    <col min="2" max="2" width="17.85546875" style="12" customWidth="1"/>
    <col min="3" max="3" width="14.140625" style="12" customWidth="1"/>
    <col min="4" max="4" width="14.42578125" style="12" customWidth="1"/>
    <col min="5" max="16384" width="9.140625" style="12"/>
  </cols>
  <sheetData>
    <row r="2" spans="1:4" ht="20.25" customHeight="1">
      <c r="A2" s="28" t="s">
        <v>42</v>
      </c>
      <c r="B2" s="28"/>
      <c r="C2" s="28"/>
      <c r="D2" s="28"/>
    </row>
    <row r="3" spans="1:4">
      <c r="A3" s="3"/>
      <c r="B3" s="3"/>
      <c r="D3" s="13"/>
    </row>
    <row r="4" spans="1:4" ht="81.75" customHeight="1">
      <c r="A4" s="1" t="s">
        <v>0</v>
      </c>
      <c r="B4" s="1" t="s">
        <v>43</v>
      </c>
      <c r="C4" s="1" t="s">
        <v>44</v>
      </c>
      <c r="D4" s="20" t="s">
        <v>40</v>
      </c>
    </row>
    <row r="5" spans="1:4">
      <c r="A5" s="14" t="s">
        <v>28</v>
      </c>
      <c r="B5" s="15">
        <f>B6+B11</f>
        <v>482639.30000000005</v>
      </c>
      <c r="C5" s="15">
        <f>C6+C11</f>
        <v>77263.399999999994</v>
      </c>
      <c r="D5" s="16">
        <f>C5/B5</f>
        <v>0.16008518162528412</v>
      </c>
    </row>
    <row r="6" spans="1:4">
      <c r="A6" s="14" t="s">
        <v>29</v>
      </c>
      <c r="B6" s="15">
        <f>B8+B10</f>
        <v>152987.4</v>
      </c>
      <c r="C6" s="15">
        <f>C8+C10</f>
        <v>31427.5</v>
      </c>
      <c r="D6" s="16">
        <f t="shared" ref="D6:D12" si="0">C6/B6</f>
        <v>0.20542541411907125</v>
      </c>
    </row>
    <row r="7" spans="1:4">
      <c r="A7" s="14" t="s">
        <v>7</v>
      </c>
      <c r="B7" s="17"/>
      <c r="C7" s="17"/>
      <c r="D7" s="16"/>
    </row>
    <row r="8" spans="1:4">
      <c r="A8" s="18" t="s">
        <v>30</v>
      </c>
      <c r="B8" s="15">
        <f>Доходы!B5</f>
        <v>137604.29999999999</v>
      </c>
      <c r="C8" s="15">
        <f>Доходы!C5</f>
        <v>26984.3</v>
      </c>
      <c r="D8" s="16">
        <f t="shared" si="0"/>
        <v>0.19610070324837234</v>
      </c>
    </row>
    <row r="9" spans="1:4" ht="33" customHeight="1">
      <c r="A9" s="18" t="s">
        <v>31</v>
      </c>
      <c r="B9" s="15">
        <v>121095</v>
      </c>
      <c r="C9" s="15">
        <v>25240</v>
      </c>
      <c r="D9" s="16">
        <f t="shared" si="0"/>
        <v>0.20843139683719394</v>
      </c>
    </row>
    <row r="10" spans="1:4">
      <c r="A10" s="18" t="s">
        <v>32</v>
      </c>
      <c r="B10" s="15">
        <f>Доходы!B6</f>
        <v>15383.1</v>
      </c>
      <c r="C10" s="15">
        <f>Доходы!C6</f>
        <v>4443.2</v>
      </c>
      <c r="D10" s="16">
        <f t="shared" si="0"/>
        <v>0.28883645039036343</v>
      </c>
    </row>
    <row r="11" spans="1:4" ht="30.75" customHeight="1">
      <c r="A11" s="18" t="s">
        <v>33</v>
      </c>
      <c r="B11" s="15">
        <f>Доходы!B7</f>
        <v>329651.90000000002</v>
      </c>
      <c r="C11" s="15">
        <f>Доходы!C7</f>
        <v>45835.9</v>
      </c>
      <c r="D11" s="16">
        <f t="shared" si="0"/>
        <v>0.13904333631931137</v>
      </c>
    </row>
    <row r="12" spans="1:4">
      <c r="A12" s="18" t="s">
        <v>34</v>
      </c>
      <c r="B12" s="15">
        <f>SUM(B14:B24)</f>
        <v>488408.10000000003</v>
      </c>
      <c r="C12" s="15">
        <f>SUM(C14:C24)</f>
        <v>85293.599999999991</v>
      </c>
      <c r="D12" s="16">
        <f t="shared" si="0"/>
        <v>0.17463592434277808</v>
      </c>
    </row>
    <row r="13" spans="1:4">
      <c r="A13" s="18" t="s">
        <v>35</v>
      </c>
      <c r="B13" s="15"/>
      <c r="C13" s="15"/>
      <c r="D13" s="16"/>
    </row>
    <row r="14" spans="1:4" ht="35.25" customHeight="1">
      <c r="A14" s="18" t="s">
        <v>16</v>
      </c>
      <c r="B14" s="19">
        <f>Расходы!B5</f>
        <v>58072</v>
      </c>
      <c r="C14" s="19">
        <f>Расходы!C5</f>
        <v>12323.2</v>
      </c>
      <c r="D14" s="16">
        <f t="shared" ref="D14:D22" si="1">C14/B14</f>
        <v>0.21220553795288608</v>
      </c>
    </row>
    <row r="15" spans="1:4">
      <c r="A15" s="18" t="s">
        <v>17</v>
      </c>
      <c r="B15" s="19">
        <f>Расходы!B6</f>
        <v>687.6</v>
      </c>
      <c r="C15" s="19">
        <f>Расходы!C6</f>
        <v>122.5</v>
      </c>
      <c r="D15" s="16">
        <f t="shared" si="1"/>
        <v>0.17815590459569516</v>
      </c>
    </row>
    <row r="16" spans="1:4" ht="64.5" customHeight="1">
      <c r="A16" s="18" t="s">
        <v>18</v>
      </c>
      <c r="B16" s="19">
        <f>Расходы!B7</f>
        <v>14968.2</v>
      </c>
      <c r="C16" s="19">
        <f>Расходы!C7</f>
        <v>4022.5</v>
      </c>
      <c r="D16" s="16">
        <f t="shared" si="1"/>
        <v>0.26873638780882136</v>
      </c>
    </row>
    <row r="17" spans="1:4">
      <c r="A17" s="18" t="s">
        <v>19</v>
      </c>
      <c r="B17" s="19">
        <f>Расходы!B8</f>
        <v>6061</v>
      </c>
      <c r="C17" s="19">
        <f>Расходы!C8</f>
        <v>0</v>
      </c>
      <c r="D17" s="16">
        <f t="shared" si="1"/>
        <v>0</v>
      </c>
    </row>
    <row r="18" spans="1:4" ht="31.5">
      <c r="A18" s="18" t="s">
        <v>20</v>
      </c>
      <c r="B18" s="19">
        <f>Расходы!B9</f>
        <v>87746.9</v>
      </c>
      <c r="C18" s="19">
        <f>Расходы!C9</f>
        <v>15018.3</v>
      </c>
      <c r="D18" s="16">
        <f t="shared" si="1"/>
        <v>0.17115476444182073</v>
      </c>
    </row>
    <row r="19" spans="1:4" ht="18.75" customHeight="1">
      <c r="A19" s="18" t="s">
        <v>21</v>
      </c>
      <c r="B19" s="19">
        <f>Расходы!B10</f>
        <v>275</v>
      </c>
      <c r="C19" s="19">
        <f>Расходы!C10</f>
        <v>0</v>
      </c>
      <c r="D19" s="16">
        <f t="shared" si="1"/>
        <v>0</v>
      </c>
    </row>
    <row r="20" spans="1:4">
      <c r="A20" s="18" t="s">
        <v>22</v>
      </c>
      <c r="B20" s="19">
        <f>Расходы!B11</f>
        <v>275197.2</v>
      </c>
      <c r="C20" s="19">
        <f>Расходы!C11</f>
        <v>45157.7</v>
      </c>
      <c r="D20" s="16">
        <f t="shared" si="1"/>
        <v>0.16409214919337842</v>
      </c>
    </row>
    <row r="21" spans="1:4" ht="23.25" customHeight="1">
      <c r="A21" s="18" t="s">
        <v>39</v>
      </c>
      <c r="B21" s="19">
        <f>Расходы!B12</f>
        <v>29506.2</v>
      </c>
      <c r="C21" s="19">
        <f>Расходы!C12</f>
        <v>5598.2</v>
      </c>
      <c r="D21" s="16">
        <f t="shared" si="1"/>
        <v>0.18972961614847048</v>
      </c>
    </row>
    <row r="22" spans="1:4">
      <c r="A22" s="18" t="s">
        <v>24</v>
      </c>
      <c r="B22" s="19">
        <f>Расходы!B13</f>
        <v>8933</v>
      </c>
      <c r="C22" s="19">
        <f>Расходы!C13</f>
        <v>1597.7</v>
      </c>
      <c r="D22" s="16">
        <f t="shared" si="1"/>
        <v>0.17885368857046904</v>
      </c>
    </row>
    <row r="23" spans="1:4" ht="31.5">
      <c r="A23" s="18" t="s">
        <v>37</v>
      </c>
      <c r="B23" s="19">
        <f>Расходы!B14</f>
        <v>1646</v>
      </c>
      <c r="C23" s="19">
        <f>Расходы!C14</f>
        <v>363.3</v>
      </c>
      <c r="D23" s="16">
        <f>C23/B23</f>
        <v>0.22071688942891859</v>
      </c>
    </row>
    <row r="24" spans="1:4" ht="31.5">
      <c r="A24" s="18" t="s">
        <v>38</v>
      </c>
      <c r="B24" s="19">
        <f>Расходы!B15</f>
        <v>5315</v>
      </c>
      <c r="C24" s="19">
        <f>Расходы!C15</f>
        <v>1090.2</v>
      </c>
      <c r="D24" s="16">
        <f>C24/B24</f>
        <v>0.20511759172154281</v>
      </c>
    </row>
  </sheetData>
  <mergeCells count="1">
    <mergeCell ref="A2:D2"/>
  </mergeCells>
  <phoneticPr fontId="4" type="noConversion"/>
  <pageMargins left="0.51181102362204722" right="0.11811023622047245" top="0.74803149606299213" bottom="0.35433070866141736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Анализ исп.бюдж.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2013-04-18T10:40:15Z</cp:lastPrinted>
  <dcterms:created xsi:type="dcterms:W3CDTF">2006-09-28T05:33:49Z</dcterms:created>
  <dcterms:modified xsi:type="dcterms:W3CDTF">2013-12-11T12:51:20Z</dcterms:modified>
</cp:coreProperties>
</file>