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/>
  <mc:AlternateContent xmlns:mc="http://schemas.openxmlformats.org/markup-compatibility/2006">
    <mc:Choice Requires="x15">
      <x15ac:absPath xmlns:x15ac="http://schemas.microsoft.com/office/spreadsheetml/2010/11/ac" url="\\192.168.0.104\общие ресурсы уэф\БЮДЖЕТ\Совет\УЭФ\СПЕЦИАЛИСТЫ\ЭКОНОМИСТ\ОТЧЕТЫ КВАРТАЛ\ОТЧЕТЫ ПО ПРОГРАММАМ ежеквартально\2020\отчеты на сайт 4 квартал\"/>
    </mc:Choice>
  </mc:AlternateContent>
  <xr:revisionPtr revIDLastSave="0" documentId="13_ncr:1_{77A5B27E-FC12-4DB1-AE78-C1BA9F6BAA57}" xr6:coauthVersionLast="46" xr6:coauthVersionMax="46" xr10:uidLastSave="{00000000-0000-0000-0000-000000000000}"/>
  <bookViews>
    <workbookView xWindow="-120" yWindow="-120" windowWidth="29040" windowHeight="15840" tabRatio="500" activeTab="2" xr2:uid="{00000000-000D-0000-FFFF-FFFF00000000}"/>
  </bookViews>
  <sheets>
    <sheet name="Программа № 6" sheetId="1" r:id="rId1"/>
    <sheet name="Программа № 10" sheetId="2" state="hidden" r:id="rId2"/>
    <sheet name="Программа №8" sheetId="6" r:id="rId3"/>
    <sheet name="Программа № 9" sheetId="5" r:id="rId4"/>
    <sheet name="Программа № 11" sheetId="4" r:id="rId5"/>
    <sheet name="Программа №18" sheetId="3" r:id="rId6"/>
  </sheets>
  <calcPr calcId="191029"/>
</workbook>
</file>

<file path=xl/calcChain.xml><?xml version="1.0" encoding="utf-8"?>
<calcChain xmlns="http://schemas.openxmlformats.org/spreadsheetml/2006/main">
  <c r="G19" i="6" l="1"/>
  <c r="F19" i="6"/>
  <c r="E19" i="6"/>
  <c r="G10" i="6"/>
  <c r="F10" i="6"/>
  <c r="E10" i="6"/>
  <c r="F5" i="6"/>
  <c r="E5" i="6"/>
  <c r="K45" i="3" l="1"/>
  <c r="H25" i="5"/>
  <c r="I25" i="5" s="1"/>
  <c r="G25" i="5"/>
  <c r="G10" i="5" s="1"/>
  <c r="I23" i="5"/>
  <c r="H22" i="5"/>
  <c r="G17" i="5"/>
  <c r="G12" i="5"/>
  <c r="H9" i="5"/>
  <c r="G9" i="5"/>
  <c r="H8" i="5"/>
  <c r="G8" i="5"/>
  <c r="G7" i="5" l="1"/>
  <c r="H10" i="5"/>
  <c r="G22" i="5"/>
  <c r="I22" i="5" s="1"/>
  <c r="I22" i="4"/>
  <c r="I21" i="4"/>
  <c r="H20" i="4"/>
  <c r="I20" i="4" s="1"/>
  <c r="G20" i="4"/>
  <c r="G10" i="4" s="1"/>
  <c r="I19" i="4"/>
  <c r="H19" i="4"/>
  <c r="G19" i="4"/>
  <c r="I17" i="4"/>
  <c r="I16" i="4"/>
  <c r="I15" i="4"/>
  <c r="I14" i="4"/>
  <c r="I13" i="4"/>
  <c r="G13" i="4"/>
  <c r="H12" i="4"/>
  <c r="I12" i="4" s="1"/>
  <c r="G12" i="4"/>
  <c r="H11" i="4"/>
  <c r="I11" i="4" s="1"/>
  <c r="G11" i="4"/>
  <c r="H9" i="4"/>
  <c r="I9" i="4" s="1"/>
  <c r="G18" i="4" l="1"/>
  <c r="I10" i="5"/>
  <c r="H7" i="5"/>
  <c r="I7" i="5" s="1"/>
  <c r="G9" i="4"/>
  <c r="G8" i="4" s="1"/>
  <c r="H18" i="4"/>
  <c r="I18" i="4" s="1"/>
  <c r="H10" i="4"/>
  <c r="I10" i="4" s="1"/>
  <c r="I8" i="4" s="1"/>
  <c r="H8" i="4" l="1"/>
  <c r="E6" i="2"/>
  <c r="F6" i="2"/>
  <c r="G6" i="2"/>
  <c r="E7" i="2"/>
  <c r="F7" i="2"/>
  <c r="G7" i="2"/>
  <c r="E8" i="2"/>
  <c r="F8" i="2"/>
  <c r="E9" i="2"/>
  <c r="F9" i="2"/>
  <c r="G9" i="2" s="1"/>
  <c r="E10" i="2"/>
  <c r="F10" i="2"/>
  <c r="G10" i="2" s="1"/>
  <c r="G11" i="2"/>
  <c r="G12" i="2"/>
  <c r="G13" i="2"/>
  <c r="G14" i="2"/>
  <c r="G5" i="1"/>
  <c r="E6" i="1"/>
  <c r="F6" i="1"/>
  <c r="G6" i="1" s="1"/>
  <c r="G7" i="1"/>
  <c r="G8" i="1"/>
  <c r="F9" i="1"/>
  <c r="G9" i="1" s="1"/>
  <c r="E10" i="1"/>
  <c r="G10" i="1" s="1"/>
  <c r="K10" i="1"/>
  <c r="G11" i="1"/>
  <c r="G12" i="1"/>
  <c r="G13" i="1"/>
  <c r="G14" i="1"/>
  <c r="E11" i="3"/>
  <c r="F11" i="3"/>
  <c r="G11" i="3"/>
  <c r="E12" i="3"/>
  <c r="F12" i="3"/>
  <c r="G12" i="3"/>
  <c r="E13" i="3"/>
  <c r="F13" i="3"/>
  <c r="E14" i="3"/>
  <c r="E9" i="3" s="1"/>
  <c r="F14" i="3"/>
  <c r="E15" i="3"/>
  <c r="F15" i="3"/>
  <c r="G15" i="3" s="1"/>
  <c r="G16" i="3"/>
  <c r="G17" i="3"/>
  <c r="G18" i="3"/>
  <c r="G19" i="3"/>
  <c r="E20" i="3"/>
  <c r="F20" i="3"/>
  <c r="G21" i="3"/>
  <c r="G22" i="3"/>
  <c r="G23" i="3"/>
  <c r="G24" i="3"/>
  <c r="E25" i="3"/>
  <c r="F25" i="3"/>
  <c r="G26" i="3"/>
  <c r="G27" i="3"/>
  <c r="G28" i="3"/>
  <c r="G29" i="3"/>
  <c r="E30" i="3"/>
  <c r="F30" i="3"/>
  <c r="G30" i="3" s="1"/>
  <c r="G31" i="3"/>
  <c r="G32" i="3"/>
  <c r="G33" i="3"/>
  <c r="G34" i="3"/>
  <c r="E35" i="3"/>
  <c r="F35" i="3"/>
  <c r="G35" i="3"/>
  <c r="G36" i="3"/>
  <c r="G37" i="3"/>
  <c r="G38" i="3"/>
  <c r="G39" i="3"/>
  <c r="E41" i="3"/>
  <c r="F41" i="3"/>
  <c r="F6" i="3" s="1"/>
  <c r="E42" i="3"/>
  <c r="F42" i="3"/>
  <c r="G42" i="3" s="1"/>
  <c r="E43" i="3"/>
  <c r="F43" i="3"/>
  <c r="G43" i="3" s="1"/>
  <c r="E44" i="3"/>
  <c r="F44" i="3"/>
  <c r="G44" i="3" s="1"/>
  <c r="E45" i="3"/>
  <c r="F45" i="3"/>
  <c r="G45" i="3" s="1"/>
  <c r="G46" i="3"/>
  <c r="G47" i="3"/>
  <c r="G48" i="3"/>
  <c r="G49" i="3"/>
  <c r="E8" i="3" l="1"/>
  <c r="G20" i="3"/>
  <c r="F9" i="3"/>
  <c r="G9" i="3" s="1"/>
  <c r="G25" i="3"/>
  <c r="E40" i="3"/>
  <c r="E7" i="3"/>
  <c r="G8" i="2"/>
  <c r="E5" i="2"/>
  <c r="F40" i="3"/>
  <c r="F8" i="3"/>
  <c r="G8" i="3" s="1"/>
  <c r="G40" i="3"/>
  <c r="E10" i="3"/>
  <c r="F7" i="3"/>
  <c r="G7" i="3" s="1"/>
  <c r="E6" i="3"/>
  <c r="E5" i="3" s="1"/>
  <c r="F5" i="2"/>
  <c r="F10" i="3"/>
  <c r="G10" i="3" s="1"/>
  <c r="G14" i="3"/>
  <c r="G41" i="3"/>
  <c r="G13" i="3"/>
  <c r="G5" i="2" l="1"/>
  <c r="F5" i="3"/>
  <c r="G6" i="3"/>
  <c r="G5" i="3"/>
</calcChain>
</file>

<file path=xl/sharedStrings.xml><?xml version="1.0" encoding="utf-8"?>
<sst xmlns="http://schemas.openxmlformats.org/spreadsheetml/2006/main" count="282" uniqueCount="79">
  <si>
    <t>тыс.руб.</t>
  </si>
  <si>
    <t xml:space="preserve"> № п/п</t>
  </si>
  <si>
    <t>Муниципальная программа, подпрограмма, основное мероприятие</t>
  </si>
  <si>
    <t xml:space="preserve"> Срок выполнения</t>
  </si>
  <si>
    <t>Объемы и источники финансирования (тыс. руб.)</t>
  </si>
  <si>
    <t xml:space="preserve"> Показатели результативности выполнения программных мероприятий </t>
  </si>
  <si>
    <t>Соисполнители, участники</t>
  </si>
  <si>
    <t>Причины низкой степени освоения средств, достижения показателей результативности</t>
  </si>
  <si>
    <t>Источник</t>
  </si>
  <si>
    <t>Запланировано на отчетный год</t>
  </si>
  <si>
    <t>Кассовое исполнение</t>
  </si>
  <si>
    <t>Степень освоения средств, %</t>
  </si>
  <si>
    <t>Наименование, ед. измерения</t>
  </si>
  <si>
    <t>Запланированое значение на конец отчетного года</t>
  </si>
  <si>
    <t>Фактическое значение</t>
  </si>
  <si>
    <t>Степень достижения, %</t>
  </si>
  <si>
    <t>Всего</t>
  </si>
  <si>
    <t>Администрация ЗАТО город Заозерск; Управление муниципального имущества и  жилищно-коммунального хозяйстватва Администрации ЗАТО город Заозерск, ЦКБО</t>
  </si>
  <si>
    <t>ОБ</t>
  </si>
  <si>
    <t>ФБ</t>
  </si>
  <si>
    <t>МБ</t>
  </si>
  <si>
    <t>ВБС</t>
  </si>
  <si>
    <t>1.</t>
  </si>
  <si>
    <t>количество раз</t>
  </si>
  <si>
    <t>Корабейникова Т.А.</t>
  </si>
  <si>
    <t xml:space="preserve">Отчет о ходе реализации муниципальной программы за 2 квартал 2017 год </t>
  </si>
  <si>
    <t>Муниципальная программа ЗАТО города Заозерска Мурманской области "Повышение информационной открытости деятельности органов местного самоуправления" на 2014-2016 годы</t>
  </si>
  <si>
    <t>Заозерский ЗКТРП</t>
  </si>
  <si>
    <t>Задача 1. Обнародование через муниципальное печатное средство массовой информации нормативно-правовых актов органов местного самоуправления ЗАТО города Заозерска</t>
  </si>
  <si>
    <t>количество опубликованных в газете "Западная Лица" муниципальных правовых актов и их проектов, которые подлежат обнародованию согласно законодательству РФ и Уставу ЗАТО города Заозерска, %</t>
  </si>
  <si>
    <t xml:space="preserve">2. </t>
  </si>
  <si>
    <t>Доля читателей информации, освещающей деятельность органов местного самоуправления муниципального образования ЗАТО города Заозерска, от общего числа жителей муниципального образования ЗАТО города Заозерска</t>
  </si>
  <si>
    <t>в рублях</t>
  </si>
  <si>
    <t>Объемы и источники финансирования  в рублях</t>
  </si>
  <si>
    <t xml:space="preserve">Администрация ЗАТО город Заозерск; 
Муниципальное казенное учреждение «Управление городским хозяйством»; 
Управление МИ и ЖКХ Администрации ЗАТО город Заозерск </t>
  </si>
  <si>
    <t>Задача 1: Повышение уровня благоустройства дворовых территорий ЗАТО город Заозерск</t>
  </si>
  <si>
    <t>Благоустройство придомовой территории д.7 по ул. ЛК и д.1 по ул Строительная ЗАТО г.Заозерск дворовых территорий ЗАТО город Заозерск 2 этап</t>
  </si>
  <si>
    <t>Кол-во благоустроенных дворовых территорий</t>
  </si>
  <si>
    <t>Благоустройство придомовой территории по ул. Мира д.19-д.21 в ЗАТО г. Заозерск</t>
  </si>
  <si>
    <t>Благоустройство придомовой территории по ул. Мира д.19-д.21 в ЗАТО г. Заозерск (освещение)</t>
  </si>
  <si>
    <t>Задача № 2:  Повышение уровня благоустройства муниципальных территорий общего пользования ЗАТО город Заозерск</t>
  </si>
  <si>
    <t>Кол-во благоустроенных общественных территорий</t>
  </si>
  <si>
    <t xml:space="preserve">Задача № 3: Реализация проектов местных инициатив граждан в муниципальном образовании ЗАТО город Заозерск Мурманской области </t>
  </si>
  <si>
    <t>Приобретение уличной новогодней ели</t>
  </si>
  <si>
    <t>шт.</t>
  </si>
  <si>
    <t xml:space="preserve">Главный специалист по благоустройству и работе с предпринимателями сектора архитектурыи градостроительства Управления МИ и ЖКХАдминистрации ЗАТО город Заозерск </t>
  </si>
  <si>
    <t>Администрация ЗАТО город Заозерск, Отделение государственной инспекции безопасности дорожного движения отдела министерства внутренних дел России по ЗАТО г. Заозерск, МКУ "УГХ"</t>
  </si>
  <si>
    <t>Задача 1 Формирование безопасного поведения участников на дороге</t>
  </si>
  <si>
    <t>Задача 5. Установка дорожных знаков в соответствии со стандартами и правилами дорожного движения</t>
  </si>
  <si>
    <t xml:space="preserve"> </t>
  </si>
  <si>
    <t>Степень освоения средств,%</t>
  </si>
  <si>
    <t>Степень достижения,%</t>
  </si>
  <si>
    <t>Администрация ЗАТО город Заозерск, МКУ "Управление городским хозяйством"</t>
  </si>
  <si>
    <t>ПИ</t>
  </si>
  <si>
    <t>Основное мероприятие 1 Ремонт межпанельных швов и балконов</t>
  </si>
  <si>
    <t>-</t>
  </si>
  <si>
    <t>2.</t>
  </si>
  <si>
    <t>Основное мероприятие 2 - Техническая оценка соответствия и выборочный капитальный ремонт лифтового оборудования</t>
  </si>
  <si>
    <t>3.</t>
  </si>
  <si>
    <r>
      <rPr>
        <sz val="10"/>
        <color indexed="8"/>
        <rFont val="Times New Roman"/>
        <family val="1"/>
        <charset val="204"/>
      </rPr>
      <t>Основное мероприятие 3</t>
    </r>
    <r>
      <rPr>
        <sz val="10"/>
        <color indexed="8"/>
        <rFont val="Times New Roman"/>
        <family val="1"/>
        <charset val="204"/>
      </rPr>
      <t xml:space="preserve"> - Выборочный капитальный и текущий ремонт квартир в муниципальном жилищном фонде</t>
    </r>
  </si>
  <si>
    <t>кв.</t>
  </si>
  <si>
    <t>Муниципальная программа ЗАТО города Заозерска Мурманской области   «Капитальный ремонт общего имущества в многоквартирных домах, расположенных на территории ЗАТО города Заозерска Мурманской области» на 2014-2022 годы</t>
  </si>
  <si>
    <t>Муниципальная программа ЗАТО города Заозерска Мурманской области  "Повышение безопасности дорожного движения и снижение дорожно-транспортного травматизма в ЗАТО городе Заозерске Мурманской области" на 2017-2022</t>
  </si>
  <si>
    <t>Организация и проведение мероприятий по вопросам предпринимательской деятельности совместно с представителями бизнеса, включая Дни предпринимальства, празднование профессионального праздника - Дня российского предпринимателя</t>
  </si>
  <si>
    <t>Отчет о ходе реализации муниципальной программы № 6  за 4 квартал  2020  год</t>
  </si>
  <si>
    <t>1.23.</t>
  </si>
  <si>
    <r>
      <t>Муниципальная программа  ЗАТО город Заозерск Мурманской области "Развитие малого и среднего предпринимательства в ЗАТО городе Заозерске Мурманской области"</t>
    </r>
    <r>
      <rPr>
        <b/>
        <sz val="10"/>
        <rFont val="Times New Roman"/>
        <family val="1"/>
        <charset val="204"/>
      </rPr>
      <t xml:space="preserve"> на 2014-2022 годы </t>
    </r>
  </si>
  <si>
    <t>Отчет о ходе реализации муниципальной программы № 9 за 4 квартал 2020год</t>
  </si>
  <si>
    <t xml:space="preserve">Отчет о ходе реализации муниципальной программы №11 за 4 квартал 2020год </t>
  </si>
  <si>
    <r>
      <t xml:space="preserve">Муниципальная программа ЗАТО город Заозерск Мурманской области  </t>
    </r>
    <r>
      <rPr>
        <b/>
        <sz val="12"/>
        <rFont val="Times New Roman"/>
        <family val="1"/>
        <charset val="204"/>
      </rPr>
      <t>«Формирование современной городской среды ЗАТО город Заозерск Мурманской области на 2017, 2018 - 2024 годы»</t>
    </r>
  </si>
  <si>
    <r>
      <t xml:space="preserve">Отчет о ходе реализации муниципальной программы № 18 </t>
    </r>
    <r>
      <rPr>
        <b/>
        <sz val="11"/>
        <color indexed="8"/>
        <rFont val="Times New Roman"/>
        <family val="1"/>
        <charset val="204"/>
      </rPr>
      <t xml:space="preserve">за  4 квартал 2020 год </t>
    </r>
  </si>
  <si>
    <r>
      <t xml:space="preserve">Степень освоения средств, </t>
    </r>
    <r>
      <rPr>
        <b/>
        <sz val="8"/>
        <color indexed="8"/>
        <rFont val="Times New Roman"/>
        <family val="1"/>
        <charset val="204"/>
      </rPr>
      <t>%</t>
    </r>
  </si>
  <si>
    <r>
      <t xml:space="preserve">Степень достижения, </t>
    </r>
    <r>
      <rPr>
        <b/>
        <sz val="8"/>
        <color indexed="8"/>
        <rFont val="Times New Roman"/>
        <family val="1"/>
        <charset val="204"/>
      </rPr>
      <t>%</t>
    </r>
  </si>
  <si>
    <t>Доля снижения кол-ва преступлений и правонарушений среди несовершеннолетних</t>
  </si>
  <si>
    <t>ОМВД России поЗАТО г. Заозерск</t>
  </si>
  <si>
    <t>Основное мероприятие 2 Содействие занятости несовершеннолетней учащейся молодежи</t>
  </si>
  <si>
    <t xml:space="preserve">Отчет о ходе реализации муниципальной программы за 4 квартал 2020 год </t>
  </si>
  <si>
    <t>Основное мероприятие 1. Снижение колличества преступлений и правонрушений, совершенных несовершеннолетними на территории ЗАТО город Заозерск.</t>
  </si>
  <si>
    <t>Муниципальная программа ЗАТО город Заозерск
«Профилактика безнадзорности и правонарушений несовершеннолетних на территории муниципального образования ЗАТО город Заозерск Мурманской области» на 2014- 2022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</si>
</sst>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1"/>
    </font>
    <font>
      <b/>
      <sz val="12"/>
      <name val="Times New Roman"/>
      <family val="1"/>
      <charset val="204"/>
    </font>
    <font>
      <sz val="8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0" fillId="2" borderId="5" xfId="0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0" fontId="10" fillId="2" borderId="0" xfId="0" applyNumberFormat="1" applyFont="1" applyFill="1" applyAlignment="1">
      <alignment horizontal="center"/>
    </xf>
    <xf numFmtId="4" fontId="4" fillId="2" borderId="0" xfId="0" applyNumberFormat="1" applyFont="1" applyFill="1" applyAlignment="1">
      <alignment horizontal="center"/>
    </xf>
    <xf numFmtId="4" fontId="4" fillId="2" borderId="1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2" fontId="5" fillId="2" borderId="8" xfId="0" applyNumberFormat="1" applyFont="1" applyFill="1" applyBorder="1" applyAlignment="1">
      <alignment horizontal="center" vertical="center" wrapText="1"/>
    </xf>
    <xf numFmtId="4" fontId="11" fillId="2" borderId="8" xfId="0" applyNumberFormat="1" applyFont="1" applyFill="1" applyBorder="1" applyAlignment="1">
      <alignment horizontal="center" vertical="center" wrapText="1"/>
    </xf>
    <xf numFmtId="2" fontId="11" fillId="2" borderId="8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0" xfId="0" applyFill="1"/>
    <xf numFmtId="0" fontId="14" fillId="3" borderId="0" xfId="0" applyFont="1" applyFill="1" applyAlignment="1">
      <alignment horizontal="center" vertical="center"/>
    </xf>
    <xf numFmtId="0" fontId="15" fillId="3" borderId="10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2" fontId="17" fillId="3" borderId="11" xfId="0" applyNumberFormat="1" applyFont="1" applyFill="1" applyBorder="1" applyAlignment="1">
      <alignment horizontal="center" vertical="center" wrapText="1"/>
    </xf>
    <xf numFmtId="2" fontId="15" fillId="3" borderId="10" xfId="0" applyNumberFormat="1" applyFont="1" applyFill="1" applyBorder="1" applyAlignment="1">
      <alignment horizontal="center" vertical="center" wrapText="1"/>
    </xf>
    <xf numFmtId="2" fontId="15" fillId="0" borderId="11" xfId="0" applyNumberFormat="1" applyFont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2" fontId="15" fillId="3" borderId="11" xfId="0" applyNumberFormat="1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/>
    </xf>
    <xf numFmtId="0" fontId="20" fillId="3" borderId="11" xfId="0" applyFont="1" applyFill="1" applyBorder="1" applyAlignment="1">
      <alignment horizontal="center"/>
    </xf>
    <xf numFmtId="0" fontId="15" fillId="3" borderId="11" xfId="0" applyFont="1" applyFill="1" applyBorder="1" applyAlignment="1">
      <alignment vertical="center" wrapText="1"/>
    </xf>
    <xf numFmtId="0" fontId="21" fillId="3" borderId="11" xfId="0" applyFont="1" applyFill="1" applyBorder="1" applyAlignment="1">
      <alignment horizontal="center"/>
    </xf>
    <xf numFmtId="0" fontId="21" fillId="3" borderId="11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/>
    </xf>
    <xf numFmtId="0" fontId="2" fillId="2" borderId="0" xfId="0" applyNumberFormat="1" applyFont="1" applyFill="1" applyBorder="1" applyAlignment="1">
      <alignment horizont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" fontId="15" fillId="3" borderId="17" xfId="0" applyNumberFormat="1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5" fillId="3" borderId="11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8" fillId="3" borderId="14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19" fillId="3" borderId="16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top" wrapText="1"/>
    </xf>
    <xf numFmtId="0" fontId="15" fillId="3" borderId="16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9" fontId="14" fillId="3" borderId="10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0" fillId="2" borderId="0" xfId="0" applyFont="1" applyFill="1" applyBorder="1" applyAlignment="1">
      <alignment horizontal="right"/>
    </xf>
    <xf numFmtId="0" fontId="11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2" borderId="8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wrapText="1"/>
    </xf>
    <xf numFmtId="9" fontId="11" fillId="2" borderId="8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9" fontId="11" fillId="2" borderId="8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" fillId="0" borderId="0" xfId="1"/>
    <xf numFmtId="0" fontId="13" fillId="3" borderId="0" xfId="1" applyFont="1" applyFill="1" applyAlignment="1">
      <alignment horizontal="center"/>
    </xf>
    <xf numFmtId="0" fontId="15" fillId="0" borderId="10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 wrapText="1"/>
    </xf>
    <xf numFmtId="0" fontId="17" fillId="0" borderId="11" xfId="1" applyFont="1" applyBorder="1" applyAlignment="1">
      <alignment horizontal="left" vertical="center" wrapText="1"/>
    </xf>
    <xf numFmtId="0" fontId="15" fillId="0" borderId="11" xfId="1" applyFont="1" applyBorder="1" applyAlignment="1">
      <alignment horizontal="center" vertical="center" wrapText="1"/>
    </xf>
    <xf numFmtId="2" fontId="16" fillId="0" borderId="11" xfId="1" applyNumberFormat="1" applyFont="1" applyBorder="1" applyAlignment="1">
      <alignment horizontal="center" vertical="center" wrapText="1"/>
    </xf>
    <xf numFmtId="0" fontId="1" fillId="0" borderId="10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6" xfId="1" applyBorder="1" applyAlignment="1">
      <alignment horizontal="center"/>
    </xf>
    <xf numFmtId="0" fontId="15" fillId="0" borderId="10" xfId="1" applyFont="1" applyBorder="1" applyAlignment="1">
      <alignment horizontal="left" vertical="center" wrapText="1"/>
    </xf>
    <xf numFmtId="0" fontId="15" fillId="0" borderId="11" xfId="1" applyFont="1" applyBorder="1" applyAlignment="1">
      <alignment vertical="center" wrapText="1"/>
    </xf>
    <xf numFmtId="0" fontId="15" fillId="0" borderId="14" xfId="1" applyFont="1" applyBorder="1" applyAlignment="1">
      <alignment horizontal="left" vertical="center" wrapText="1"/>
    </xf>
    <xf numFmtId="0" fontId="22" fillId="0" borderId="11" xfId="1" applyFont="1" applyBorder="1" applyAlignment="1">
      <alignment vertical="center" wrapText="1"/>
    </xf>
    <xf numFmtId="0" fontId="15" fillId="0" borderId="11" xfId="1" applyFont="1" applyBorder="1" applyAlignment="1">
      <alignment horizontal="left" vertical="center" wrapText="1"/>
    </xf>
    <xf numFmtId="164" fontId="15" fillId="0" borderId="11" xfId="1" applyNumberFormat="1" applyFont="1" applyBorder="1" applyAlignment="1">
      <alignment vertical="center" wrapText="1"/>
    </xf>
    <xf numFmtId="0" fontId="15" fillId="0" borderId="16" xfId="1" applyFont="1" applyBorder="1" applyAlignment="1">
      <alignment horizontal="left" vertical="center" wrapText="1"/>
    </xf>
  </cellXfs>
  <cellStyles count="2">
    <cellStyle name="Обычный" xfId="0" builtinId="0"/>
    <cellStyle name="Обычный 2" xfId="1" xr:uid="{628BCBCD-AFE1-46D3-A34B-26516B26DAA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5"/>
  </sheetPr>
  <dimension ref="A1:M16"/>
  <sheetViews>
    <sheetView view="pageBreakPreview" zoomScale="60" zoomScaleNormal="100" workbookViewId="0">
      <selection activeCell="B10" sqref="B10:B14"/>
    </sheetView>
  </sheetViews>
  <sheetFormatPr defaultRowHeight="15" x14ac:dyDescent="0.25"/>
  <cols>
    <col min="2" max="2" width="28.28515625" customWidth="1"/>
    <col min="12" max="12" width="33.5703125" customWidth="1"/>
    <col min="13" max="13" width="15.7109375" customWidth="1"/>
  </cols>
  <sheetData>
    <row r="1" spans="1:13" ht="29.65" customHeight="1" x14ac:dyDescent="0.25">
      <c r="A1" s="51" t="s">
        <v>64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3" x14ac:dyDescent="0.25">
      <c r="A2" s="1"/>
      <c r="B2" s="2"/>
      <c r="C2" s="2"/>
      <c r="D2" s="3"/>
      <c r="E2" s="3"/>
      <c r="F2" s="3"/>
      <c r="G2" s="3"/>
      <c r="H2" s="4"/>
      <c r="I2" s="4"/>
      <c r="J2" s="4"/>
      <c r="K2" s="4"/>
      <c r="L2" s="2"/>
      <c r="M2" s="2" t="s">
        <v>0</v>
      </c>
    </row>
    <row r="3" spans="1:13" ht="14.45" customHeight="1" x14ac:dyDescent="0.25">
      <c r="A3" s="52" t="s">
        <v>1</v>
      </c>
      <c r="B3" s="53" t="s">
        <v>2</v>
      </c>
      <c r="C3" s="53" t="s">
        <v>3</v>
      </c>
      <c r="D3" s="54" t="s">
        <v>4</v>
      </c>
      <c r="E3" s="54"/>
      <c r="F3" s="54"/>
      <c r="G3" s="54"/>
      <c r="H3" s="55" t="s">
        <v>5</v>
      </c>
      <c r="I3" s="55"/>
      <c r="J3" s="55"/>
      <c r="K3" s="55"/>
      <c r="L3" s="56" t="s">
        <v>6</v>
      </c>
      <c r="M3" s="54" t="s">
        <v>7</v>
      </c>
    </row>
    <row r="4" spans="1:13" ht="72" x14ac:dyDescent="0.25">
      <c r="A4" s="52"/>
      <c r="B4" s="53"/>
      <c r="C4" s="53"/>
      <c r="D4" s="5" t="s">
        <v>8</v>
      </c>
      <c r="E4" s="5" t="s">
        <v>9</v>
      </c>
      <c r="F4" s="5" t="s">
        <v>10</v>
      </c>
      <c r="G4" s="5" t="s">
        <v>11</v>
      </c>
      <c r="H4" s="7" t="s">
        <v>12</v>
      </c>
      <c r="I4" s="8" t="s">
        <v>13</v>
      </c>
      <c r="J4" s="7" t="s">
        <v>14</v>
      </c>
      <c r="K4" s="7" t="s">
        <v>15</v>
      </c>
      <c r="L4" s="56"/>
      <c r="M4" s="54"/>
    </row>
    <row r="5" spans="1:13" ht="14.45" customHeight="1" x14ac:dyDescent="0.25">
      <c r="A5" s="57"/>
      <c r="B5" s="58" t="s">
        <v>66</v>
      </c>
      <c r="C5" s="54">
        <v>2020</v>
      </c>
      <c r="D5" s="9" t="s">
        <v>16</v>
      </c>
      <c r="E5" s="10">
        <v>5</v>
      </c>
      <c r="F5" s="10">
        <v>5</v>
      </c>
      <c r="G5" s="10">
        <f t="shared" ref="G5:G14" si="0">IF(F5&gt;0,(F5/E5)*100,0)</f>
        <v>100</v>
      </c>
      <c r="H5" s="59"/>
      <c r="I5" s="59"/>
      <c r="J5" s="59"/>
      <c r="K5" s="59"/>
      <c r="L5" s="54" t="s">
        <v>17</v>
      </c>
      <c r="M5" s="54"/>
    </row>
    <row r="6" spans="1:13" x14ac:dyDescent="0.25">
      <c r="A6" s="57"/>
      <c r="B6" s="58"/>
      <c r="C6" s="54"/>
      <c r="D6" s="6" t="s">
        <v>18</v>
      </c>
      <c r="E6" s="11">
        <f>E11</f>
        <v>0</v>
      </c>
      <c r="F6" s="11">
        <f>F11</f>
        <v>0</v>
      </c>
      <c r="G6" s="11">
        <f t="shared" si="0"/>
        <v>0</v>
      </c>
      <c r="H6" s="59"/>
      <c r="I6" s="59"/>
      <c r="J6" s="59"/>
      <c r="K6" s="59"/>
      <c r="L6" s="54"/>
      <c r="M6" s="54"/>
    </row>
    <row r="7" spans="1:13" x14ac:dyDescent="0.25">
      <c r="A7" s="57"/>
      <c r="B7" s="58"/>
      <c r="C7" s="54"/>
      <c r="D7" s="6" t="s">
        <v>19</v>
      </c>
      <c r="E7" s="11">
        <v>0</v>
      </c>
      <c r="F7" s="11">
        <v>0</v>
      </c>
      <c r="G7" s="11">
        <f t="shared" si="0"/>
        <v>0</v>
      </c>
      <c r="H7" s="59"/>
      <c r="I7" s="59"/>
      <c r="J7" s="59"/>
      <c r="K7" s="59"/>
      <c r="L7" s="54"/>
      <c r="M7" s="54"/>
    </row>
    <row r="8" spans="1:13" x14ac:dyDescent="0.25">
      <c r="A8" s="57"/>
      <c r="B8" s="58"/>
      <c r="C8" s="54"/>
      <c r="D8" s="6" t="s">
        <v>20</v>
      </c>
      <c r="E8" s="11">
        <v>5</v>
      </c>
      <c r="F8" s="11">
        <v>5</v>
      </c>
      <c r="G8" s="11">
        <f t="shared" si="0"/>
        <v>100</v>
      </c>
      <c r="H8" s="59"/>
      <c r="I8" s="59"/>
      <c r="J8" s="59"/>
      <c r="K8" s="59"/>
      <c r="L8" s="54"/>
      <c r="M8" s="54"/>
    </row>
    <row r="9" spans="1:13" ht="36.6" customHeight="1" x14ac:dyDescent="0.25">
      <c r="A9" s="57"/>
      <c r="B9" s="58"/>
      <c r="C9" s="54"/>
      <c r="D9" s="6" t="s">
        <v>21</v>
      </c>
      <c r="E9" s="11">
        <v>0</v>
      </c>
      <c r="F9" s="11">
        <f>F14</f>
        <v>0</v>
      </c>
      <c r="G9" s="11">
        <f t="shared" si="0"/>
        <v>0</v>
      </c>
      <c r="H9" s="59"/>
      <c r="I9" s="59"/>
      <c r="J9" s="59"/>
      <c r="K9" s="59"/>
      <c r="L9" s="54"/>
      <c r="M9" s="54"/>
    </row>
    <row r="10" spans="1:13" ht="14.45" customHeight="1" x14ac:dyDescent="0.25">
      <c r="A10" s="60" t="s">
        <v>65</v>
      </c>
      <c r="B10" s="63" t="s">
        <v>63</v>
      </c>
      <c r="C10" s="57"/>
      <c r="D10" s="9" t="s">
        <v>16</v>
      </c>
      <c r="E10" s="10">
        <f>SUM(E11:E14)</f>
        <v>5</v>
      </c>
      <c r="F10" s="10">
        <v>5</v>
      </c>
      <c r="G10" s="10">
        <f t="shared" si="0"/>
        <v>100</v>
      </c>
      <c r="H10" s="64" t="s">
        <v>23</v>
      </c>
      <c r="I10" s="59">
        <v>1</v>
      </c>
      <c r="J10" s="59">
        <v>1</v>
      </c>
      <c r="K10" s="67">
        <f>J10/I10*100</f>
        <v>100</v>
      </c>
      <c r="L10" s="54" t="s">
        <v>17</v>
      </c>
      <c r="M10" s="54"/>
    </row>
    <row r="11" spans="1:13" x14ac:dyDescent="0.25">
      <c r="A11" s="61"/>
      <c r="B11" s="63"/>
      <c r="C11" s="57"/>
      <c r="D11" s="6" t="s">
        <v>18</v>
      </c>
      <c r="E11" s="11">
        <v>0</v>
      </c>
      <c r="F11" s="11">
        <v>0</v>
      </c>
      <c r="G11" s="11">
        <f t="shared" si="0"/>
        <v>0</v>
      </c>
      <c r="H11" s="64"/>
      <c r="I11" s="59"/>
      <c r="J11" s="59"/>
      <c r="K11" s="67"/>
      <c r="L11" s="54"/>
      <c r="M11" s="54"/>
    </row>
    <row r="12" spans="1:13" x14ac:dyDescent="0.25">
      <c r="A12" s="61"/>
      <c r="B12" s="63"/>
      <c r="C12" s="57"/>
      <c r="D12" s="6" t="s">
        <v>19</v>
      </c>
      <c r="E12" s="11">
        <v>0</v>
      </c>
      <c r="F12" s="11">
        <v>0</v>
      </c>
      <c r="G12" s="11">
        <f t="shared" si="0"/>
        <v>0</v>
      </c>
      <c r="H12" s="64"/>
      <c r="I12" s="59"/>
      <c r="J12" s="59"/>
      <c r="K12" s="67"/>
      <c r="L12" s="54"/>
      <c r="M12" s="54"/>
    </row>
    <row r="13" spans="1:13" x14ac:dyDescent="0.25">
      <c r="A13" s="61"/>
      <c r="B13" s="63"/>
      <c r="C13" s="57"/>
      <c r="D13" s="6" t="s">
        <v>20</v>
      </c>
      <c r="E13" s="11">
        <v>5</v>
      </c>
      <c r="F13" s="11">
        <v>5</v>
      </c>
      <c r="G13" s="11">
        <f t="shared" si="0"/>
        <v>100</v>
      </c>
      <c r="H13" s="64"/>
      <c r="I13" s="59"/>
      <c r="J13" s="59"/>
      <c r="K13" s="67"/>
      <c r="L13" s="54"/>
      <c r="M13" s="54"/>
    </row>
    <row r="14" spans="1:13" ht="49.9" customHeight="1" x14ac:dyDescent="0.25">
      <c r="A14" s="62"/>
      <c r="B14" s="63"/>
      <c r="C14" s="57"/>
      <c r="D14" s="6" t="s">
        <v>21</v>
      </c>
      <c r="E14" s="11">
        <v>0</v>
      </c>
      <c r="F14" s="11">
        <v>0</v>
      </c>
      <c r="G14" s="11">
        <f t="shared" si="0"/>
        <v>0</v>
      </c>
      <c r="H14" s="64"/>
      <c r="I14" s="59"/>
      <c r="J14" s="59"/>
      <c r="K14" s="67"/>
      <c r="L14" s="54"/>
      <c r="M14" s="54"/>
    </row>
    <row r="16" spans="1:13" ht="68.25" customHeight="1" x14ac:dyDescent="0.25">
      <c r="B16" s="65" t="s">
        <v>45</v>
      </c>
      <c r="C16" s="65"/>
      <c r="D16" s="65"/>
      <c r="E16" s="65"/>
      <c r="F16" s="65"/>
      <c r="G16" s="65"/>
      <c r="J16" s="66" t="s">
        <v>24</v>
      </c>
      <c r="K16" s="66"/>
      <c r="L16" s="66"/>
    </row>
  </sheetData>
  <sheetProtection selectLockedCells="1" selectUnlockedCells="1"/>
  <mergeCells count="28">
    <mergeCell ref="L10:L14"/>
    <mergeCell ref="M10:M14"/>
    <mergeCell ref="B16:G16"/>
    <mergeCell ref="J16:L16"/>
    <mergeCell ref="K5:K9"/>
    <mergeCell ref="L5:L9"/>
    <mergeCell ref="M5:M9"/>
    <mergeCell ref="J10:J14"/>
    <mergeCell ref="K10:K14"/>
    <mergeCell ref="J5:J9"/>
    <mergeCell ref="A10:A14"/>
    <mergeCell ref="B10:B14"/>
    <mergeCell ref="C10:C14"/>
    <mergeCell ref="H10:H14"/>
    <mergeCell ref="I10:I14"/>
    <mergeCell ref="A5:A9"/>
    <mergeCell ref="B5:B9"/>
    <mergeCell ref="C5:C9"/>
    <mergeCell ref="H5:H9"/>
    <mergeCell ref="I5:I9"/>
    <mergeCell ref="A1:M1"/>
    <mergeCell ref="A3:A4"/>
    <mergeCell ref="B3:B4"/>
    <mergeCell ref="C3:C4"/>
    <mergeCell ref="D3:G3"/>
    <mergeCell ref="H3:K3"/>
    <mergeCell ref="L3:L4"/>
    <mergeCell ref="M3:M4"/>
  </mergeCells>
  <pageMargins left="0.51180555555555551" right="0.70833333333333337" top="0.55138888888888893" bottom="0.55138888888888893" header="0.51180555555555551" footer="0.51180555555555551"/>
  <pageSetup paperSize="9" scale="78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7"/>
  </sheetPr>
  <dimension ref="A1:M19"/>
  <sheetViews>
    <sheetView workbookViewId="0"/>
  </sheetViews>
  <sheetFormatPr defaultRowHeight="15" x14ac:dyDescent="0.25"/>
  <cols>
    <col min="2" max="2" width="31.28515625" customWidth="1"/>
    <col min="8" max="8" width="14" customWidth="1"/>
  </cols>
  <sheetData>
    <row r="1" spans="1:13" ht="14.45" customHeight="1" x14ac:dyDescent="0.25">
      <c r="A1" s="68" t="s">
        <v>25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x14ac:dyDescent="0.25">
      <c r="A2" s="1"/>
      <c r="B2" s="2"/>
      <c r="C2" s="2"/>
      <c r="D2" s="3"/>
      <c r="E2" s="3"/>
      <c r="F2" s="3"/>
      <c r="G2" s="3"/>
      <c r="H2" s="4"/>
      <c r="I2" s="4"/>
      <c r="J2" s="4"/>
      <c r="K2" s="4"/>
      <c r="L2" s="2"/>
      <c r="M2" s="2"/>
    </row>
    <row r="3" spans="1:13" ht="14.45" customHeight="1" x14ac:dyDescent="0.25">
      <c r="A3" s="52" t="s">
        <v>1</v>
      </c>
      <c r="B3" s="53" t="s">
        <v>2</v>
      </c>
      <c r="C3" s="53" t="s">
        <v>3</v>
      </c>
      <c r="D3" s="54" t="s">
        <v>4</v>
      </c>
      <c r="E3" s="54"/>
      <c r="F3" s="54"/>
      <c r="G3" s="54"/>
      <c r="H3" s="55" t="s">
        <v>5</v>
      </c>
      <c r="I3" s="55"/>
      <c r="J3" s="55"/>
      <c r="K3" s="55"/>
      <c r="L3" s="56" t="s">
        <v>6</v>
      </c>
      <c r="M3" s="54" t="s">
        <v>7</v>
      </c>
    </row>
    <row r="4" spans="1:13" ht="72" x14ac:dyDescent="0.25">
      <c r="A4" s="52"/>
      <c r="B4" s="53"/>
      <c r="C4" s="53"/>
      <c r="D4" s="5" t="s">
        <v>8</v>
      </c>
      <c r="E4" s="5" t="s">
        <v>9</v>
      </c>
      <c r="F4" s="5" t="s">
        <v>10</v>
      </c>
      <c r="G4" s="5" t="s">
        <v>11</v>
      </c>
      <c r="H4" s="7" t="s">
        <v>12</v>
      </c>
      <c r="I4" s="8" t="s">
        <v>13</v>
      </c>
      <c r="J4" s="7" t="s">
        <v>14</v>
      </c>
      <c r="K4" s="7" t="s">
        <v>15</v>
      </c>
      <c r="L4" s="56"/>
      <c r="M4" s="54"/>
    </row>
    <row r="5" spans="1:13" ht="14.45" customHeight="1" x14ac:dyDescent="0.25">
      <c r="A5" s="52"/>
      <c r="B5" s="70" t="s">
        <v>26</v>
      </c>
      <c r="C5" s="53">
        <v>2017</v>
      </c>
      <c r="D5" s="9" t="s">
        <v>16</v>
      </c>
      <c r="E5" s="10">
        <f>SUM(E6:E9)</f>
        <v>3000</v>
      </c>
      <c r="F5" s="10">
        <f>SUM(F6:F9)</f>
        <v>1938</v>
      </c>
      <c r="G5" s="10">
        <f t="shared" ref="G5:G14" si="0">IF(F5&gt;0,(F5/E5)*100,0)</f>
        <v>64.600000000000009</v>
      </c>
      <c r="H5" s="69"/>
      <c r="I5" s="69"/>
      <c r="J5" s="69"/>
      <c r="K5" s="69"/>
      <c r="L5" s="53" t="s">
        <v>27</v>
      </c>
      <c r="M5" s="53"/>
    </row>
    <row r="6" spans="1:13" x14ac:dyDescent="0.25">
      <c r="A6" s="52"/>
      <c r="B6" s="70"/>
      <c r="C6" s="53"/>
      <c r="D6" s="6" t="s">
        <v>18</v>
      </c>
      <c r="E6" s="11">
        <f t="shared" ref="E6:E9" si="1">E11</f>
        <v>0</v>
      </c>
      <c r="F6" s="11">
        <f t="shared" ref="F6:F9" si="2">F11</f>
        <v>0</v>
      </c>
      <c r="G6" s="11">
        <f t="shared" si="0"/>
        <v>0</v>
      </c>
      <c r="H6" s="69"/>
      <c r="I6" s="69"/>
      <c r="J6" s="69"/>
      <c r="K6" s="69"/>
      <c r="L6" s="53"/>
      <c r="M6" s="53"/>
    </row>
    <row r="7" spans="1:13" x14ac:dyDescent="0.25">
      <c r="A7" s="52"/>
      <c r="B7" s="70"/>
      <c r="C7" s="53"/>
      <c r="D7" s="6" t="s">
        <v>19</v>
      </c>
      <c r="E7" s="11">
        <f t="shared" si="1"/>
        <v>0</v>
      </c>
      <c r="F7" s="11">
        <f t="shared" si="2"/>
        <v>0</v>
      </c>
      <c r="G7" s="11">
        <f t="shared" si="0"/>
        <v>0</v>
      </c>
      <c r="H7" s="69"/>
      <c r="I7" s="69"/>
      <c r="J7" s="69"/>
      <c r="K7" s="69"/>
      <c r="L7" s="53"/>
      <c r="M7" s="53"/>
    </row>
    <row r="8" spans="1:13" x14ac:dyDescent="0.25">
      <c r="A8" s="52"/>
      <c r="B8" s="70"/>
      <c r="C8" s="53"/>
      <c r="D8" s="6" t="s">
        <v>20</v>
      </c>
      <c r="E8" s="11">
        <f t="shared" si="1"/>
        <v>3000</v>
      </c>
      <c r="F8" s="11">
        <f t="shared" si="2"/>
        <v>1938</v>
      </c>
      <c r="G8" s="11">
        <f t="shared" si="0"/>
        <v>64.600000000000009</v>
      </c>
      <c r="H8" s="69"/>
      <c r="I8" s="69"/>
      <c r="J8" s="69"/>
      <c r="K8" s="69"/>
      <c r="L8" s="53"/>
      <c r="M8" s="53"/>
    </row>
    <row r="9" spans="1:13" ht="34.9" customHeight="1" x14ac:dyDescent="0.25">
      <c r="A9" s="52"/>
      <c r="B9" s="70"/>
      <c r="C9" s="53"/>
      <c r="D9" s="6" t="s">
        <v>21</v>
      </c>
      <c r="E9" s="11">
        <f t="shared" si="1"/>
        <v>0</v>
      </c>
      <c r="F9" s="11">
        <f t="shared" si="2"/>
        <v>0</v>
      </c>
      <c r="G9" s="11">
        <f t="shared" si="0"/>
        <v>0</v>
      </c>
      <c r="H9" s="69"/>
      <c r="I9" s="69"/>
      <c r="J9" s="69"/>
      <c r="K9" s="69"/>
      <c r="L9" s="53"/>
      <c r="M9" s="53"/>
    </row>
    <row r="10" spans="1:13" ht="14.45" customHeight="1" x14ac:dyDescent="0.25">
      <c r="A10" s="57" t="s">
        <v>22</v>
      </c>
      <c r="B10" s="63" t="s">
        <v>28</v>
      </c>
      <c r="C10" s="57"/>
      <c r="D10" s="9" t="s">
        <v>16</v>
      </c>
      <c r="E10" s="10">
        <f>SUM(E11:E14)</f>
        <v>3000</v>
      </c>
      <c r="F10" s="10">
        <f>SUM(F11:F14)</f>
        <v>1938</v>
      </c>
      <c r="G10" s="10">
        <f t="shared" si="0"/>
        <v>64.600000000000009</v>
      </c>
      <c r="H10" s="64" t="s">
        <v>29</v>
      </c>
      <c r="I10" s="59">
        <v>100</v>
      </c>
      <c r="J10" s="59">
        <v>8</v>
      </c>
      <c r="K10" s="59"/>
      <c r="L10" s="53" t="s">
        <v>27</v>
      </c>
      <c r="M10" s="54"/>
    </row>
    <row r="11" spans="1:13" x14ac:dyDescent="0.25">
      <c r="A11" s="57"/>
      <c r="B11" s="63"/>
      <c r="C11" s="57"/>
      <c r="D11" s="6" t="s">
        <v>18</v>
      </c>
      <c r="E11" s="12">
        <v>0</v>
      </c>
      <c r="F11" s="12">
        <v>0</v>
      </c>
      <c r="G11" s="11">
        <f t="shared" si="0"/>
        <v>0</v>
      </c>
      <c r="H11" s="64"/>
      <c r="I11" s="59"/>
      <c r="J11" s="59"/>
      <c r="K11" s="59"/>
      <c r="L11" s="53"/>
      <c r="M11" s="53"/>
    </row>
    <row r="12" spans="1:13" x14ac:dyDescent="0.25">
      <c r="A12" s="57"/>
      <c r="B12" s="63"/>
      <c r="C12" s="57"/>
      <c r="D12" s="6" t="s">
        <v>19</v>
      </c>
      <c r="E12" s="12">
        <v>0</v>
      </c>
      <c r="F12" s="12">
        <v>0</v>
      </c>
      <c r="G12" s="11">
        <f t="shared" si="0"/>
        <v>0</v>
      </c>
      <c r="H12" s="64"/>
      <c r="I12" s="59"/>
      <c r="J12" s="59"/>
      <c r="K12" s="59"/>
      <c r="L12" s="53"/>
      <c r="M12" s="53"/>
    </row>
    <row r="13" spans="1:13" x14ac:dyDescent="0.25">
      <c r="A13" s="57"/>
      <c r="B13" s="63"/>
      <c r="C13" s="57"/>
      <c r="D13" s="6" t="s">
        <v>20</v>
      </c>
      <c r="E13" s="11">
        <v>3000</v>
      </c>
      <c r="F13" s="11">
        <v>1938</v>
      </c>
      <c r="G13" s="11">
        <f t="shared" si="0"/>
        <v>64.600000000000009</v>
      </c>
      <c r="H13" s="64"/>
      <c r="I13" s="59"/>
      <c r="J13" s="59"/>
      <c r="K13" s="59"/>
      <c r="L13" s="53"/>
      <c r="M13" s="53"/>
    </row>
    <row r="14" spans="1:13" x14ac:dyDescent="0.25">
      <c r="A14" s="57"/>
      <c r="B14" s="63"/>
      <c r="C14" s="57"/>
      <c r="D14" s="6" t="s">
        <v>21</v>
      </c>
      <c r="E14" s="12">
        <v>0</v>
      </c>
      <c r="F14" s="12">
        <v>0</v>
      </c>
      <c r="G14" s="11">
        <f t="shared" si="0"/>
        <v>0</v>
      </c>
      <c r="H14" s="64"/>
      <c r="I14" s="59"/>
      <c r="J14" s="59"/>
      <c r="K14" s="59"/>
      <c r="L14" s="53"/>
      <c r="M14" s="54"/>
    </row>
    <row r="15" spans="1:13" ht="14.45" customHeight="1" x14ac:dyDescent="0.25">
      <c r="A15" s="13" t="s">
        <v>30</v>
      </c>
      <c r="B15" s="63" t="s">
        <v>31</v>
      </c>
      <c r="C15" s="71"/>
      <c r="D15" s="14"/>
      <c r="E15" s="14"/>
      <c r="F15" s="14"/>
      <c r="G15" s="14"/>
      <c r="H15" s="63" t="s">
        <v>31</v>
      </c>
      <c r="I15" s="59">
        <v>17.2</v>
      </c>
      <c r="J15" s="59"/>
      <c r="K15" s="59"/>
      <c r="L15" s="54" t="s">
        <v>27</v>
      </c>
      <c r="M15" s="72"/>
    </row>
    <row r="16" spans="1:13" x14ac:dyDescent="0.25">
      <c r="A16" s="15"/>
      <c r="B16" s="63"/>
      <c r="C16" s="71"/>
      <c r="D16" s="14"/>
      <c r="E16" s="14"/>
      <c r="F16" s="14"/>
      <c r="G16" s="14"/>
      <c r="H16" s="63"/>
      <c r="I16" s="59"/>
      <c r="J16" s="59"/>
      <c r="K16" s="59"/>
      <c r="L16" s="54"/>
      <c r="M16" s="72"/>
    </row>
    <row r="17" spans="1:13" x14ac:dyDescent="0.25">
      <c r="A17" s="15"/>
      <c r="B17" s="63"/>
      <c r="C17" s="71"/>
      <c r="D17" s="14"/>
      <c r="E17" s="14"/>
      <c r="F17" s="14"/>
      <c r="G17" s="14"/>
      <c r="H17" s="63"/>
      <c r="I17" s="59"/>
      <c r="J17" s="59"/>
      <c r="K17" s="59"/>
      <c r="L17" s="54"/>
      <c r="M17" s="72"/>
    </row>
    <row r="18" spans="1:13" x14ac:dyDescent="0.25">
      <c r="A18" s="15"/>
      <c r="B18" s="63"/>
      <c r="C18" s="71"/>
      <c r="D18" s="14"/>
      <c r="E18" s="14"/>
      <c r="F18" s="14"/>
      <c r="G18" s="14"/>
      <c r="H18" s="63"/>
      <c r="I18" s="59"/>
      <c r="J18" s="59"/>
      <c r="K18" s="59"/>
      <c r="L18" s="54"/>
      <c r="M18" s="72"/>
    </row>
    <row r="19" spans="1:13" x14ac:dyDescent="0.25">
      <c r="A19" s="16"/>
      <c r="B19" s="63"/>
      <c r="C19" s="71"/>
      <c r="D19" s="14"/>
      <c r="E19" s="14"/>
      <c r="F19" s="14"/>
      <c r="G19" s="14"/>
      <c r="H19" s="63"/>
      <c r="I19" s="59"/>
      <c r="J19" s="59"/>
      <c r="K19" s="59"/>
      <c r="L19" s="54"/>
      <c r="M19" s="72"/>
    </row>
  </sheetData>
  <sheetProtection selectLockedCells="1" selectUnlockedCells="1"/>
  <mergeCells count="34">
    <mergeCell ref="L10:L14"/>
    <mergeCell ref="M10:M14"/>
    <mergeCell ref="B15:B19"/>
    <mergeCell ref="C15:C19"/>
    <mergeCell ref="H15:H19"/>
    <mergeCell ref="I15:I19"/>
    <mergeCell ref="J15:J19"/>
    <mergeCell ref="K15:K19"/>
    <mergeCell ref="L15:L19"/>
    <mergeCell ref="M15:M19"/>
    <mergeCell ref="K5:K9"/>
    <mergeCell ref="L5:L9"/>
    <mergeCell ref="M5:M9"/>
    <mergeCell ref="A10:A14"/>
    <mergeCell ref="B10:B14"/>
    <mergeCell ref="C10:C14"/>
    <mergeCell ref="H10:H14"/>
    <mergeCell ref="I10:I14"/>
    <mergeCell ref="J10:J14"/>
    <mergeCell ref="K10:K14"/>
    <mergeCell ref="A5:A9"/>
    <mergeCell ref="B5:B9"/>
    <mergeCell ref="C5:C9"/>
    <mergeCell ref="H5:H9"/>
    <mergeCell ref="I5:I9"/>
    <mergeCell ref="J5:J9"/>
    <mergeCell ref="A1:M1"/>
    <mergeCell ref="A3:A4"/>
    <mergeCell ref="B3:B4"/>
    <mergeCell ref="C3:C4"/>
    <mergeCell ref="D3:G3"/>
    <mergeCell ref="H3:K3"/>
    <mergeCell ref="L3:L4"/>
    <mergeCell ref="M3:M4"/>
  </mergeCells>
  <pageMargins left="0.70833333333333337" right="0.70833333333333337" top="0.74791666666666667" bottom="0.74791666666666667" header="0.51180555555555551" footer="0.51180555555555551"/>
  <pageSetup paperSize="9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A4CF8-4B44-4B55-8B1C-C0C11CF60FFC}">
  <sheetPr>
    <tabColor theme="9" tint="-0.499984740745262"/>
    <pageSetUpPr fitToPage="1"/>
  </sheetPr>
  <dimension ref="A1:O19"/>
  <sheetViews>
    <sheetView tabSelected="1" workbookViewId="0">
      <selection activeCell="B23" sqref="B23"/>
    </sheetView>
  </sheetViews>
  <sheetFormatPr defaultRowHeight="15" x14ac:dyDescent="0.25"/>
  <cols>
    <col min="1" max="1" width="9.140625" style="120"/>
    <col min="2" max="2" width="22.7109375" style="120" customWidth="1"/>
    <col min="3" max="257" width="9.140625" style="120"/>
    <col min="258" max="258" width="22.7109375" style="120" customWidth="1"/>
    <col min="259" max="513" width="9.140625" style="120"/>
    <col min="514" max="514" width="22.7109375" style="120" customWidth="1"/>
    <col min="515" max="769" width="9.140625" style="120"/>
    <col min="770" max="770" width="22.7109375" style="120" customWidth="1"/>
    <col min="771" max="1025" width="9.140625" style="120"/>
    <col min="1026" max="1026" width="22.7109375" style="120" customWidth="1"/>
    <col min="1027" max="1281" width="9.140625" style="120"/>
    <col min="1282" max="1282" width="22.7109375" style="120" customWidth="1"/>
    <col min="1283" max="1537" width="9.140625" style="120"/>
    <col min="1538" max="1538" width="22.7109375" style="120" customWidth="1"/>
    <col min="1539" max="1793" width="9.140625" style="120"/>
    <col min="1794" max="1794" width="22.7109375" style="120" customWidth="1"/>
    <col min="1795" max="2049" width="9.140625" style="120"/>
    <col min="2050" max="2050" width="22.7109375" style="120" customWidth="1"/>
    <col min="2051" max="2305" width="9.140625" style="120"/>
    <col min="2306" max="2306" width="22.7109375" style="120" customWidth="1"/>
    <col min="2307" max="2561" width="9.140625" style="120"/>
    <col min="2562" max="2562" width="22.7109375" style="120" customWidth="1"/>
    <col min="2563" max="2817" width="9.140625" style="120"/>
    <col min="2818" max="2818" width="22.7109375" style="120" customWidth="1"/>
    <col min="2819" max="3073" width="9.140625" style="120"/>
    <col min="3074" max="3074" width="22.7109375" style="120" customWidth="1"/>
    <col min="3075" max="3329" width="9.140625" style="120"/>
    <col min="3330" max="3330" width="22.7109375" style="120" customWidth="1"/>
    <col min="3331" max="3585" width="9.140625" style="120"/>
    <col min="3586" max="3586" width="22.7109375" style="120" customWidth="1"/>
    <col min="3587" max="3841" width="9.140625" style="120"/>
    <col min="3842" max="3842" width="22.7109375" style="120" customWidth="1"/>
    <col min="3843" max="4097" width="9.140625" style="120"/>
    <col min="4098" max="4098" width="22.7109375" style="120" customWidth="1"/>
    <col min="4099" max="4353" width="9.140625" style="120"/>
    <col min="4354" max="4354" width="22.7109375" style="120" customWidth="1"/>
    <col min="4355" max="4609" width="9.140625" style="120"/>
    <col min="4610" max="4610" width="22.7109375" style="120" customWidth="1"/>
    <col min="4611" max="4865" width="9.140625" style="120"/>
    <col min="4866" max="4866" width="22.7109375" style="120" customWidth="1"/>
    <col min="4867" max="5121" width="9.140625" style="120"/>
    <col min="5122" max="5122" width="22.7109375" style="120" customWidth="1"/>
    <col min="5123" max="5377" width="9.140625" style="120"/>
    <col min="5378" max="5378" width="22.7109375" style="120" customWidth="1"/>
    <col min="5379" max="5633" width="9.140625" style="120"/>
    <col min="5634" max="5634" width="22.7109375" style="120" customWidth="1"/>
    <col min="5635" max="5889" width="9.140625" style="120"/>
    <col min="5890" max="5890" width="22.7109375" style="120" customWidth="1"/>
    <col min="5891" max="6145" width="9.140625" style="120"/>
    <col min="6146" max="6146" width="22.7109375" style="120" customWidth="1"/>
    <col min="6147" max="6401" width="9.140625" style="120"/>
    <col min="6402" max="6402" width="22.7109375" style="120" customWidth="1"/>
    <col min="6403" max="6657" width="9.140625" style="120"/>
    <col min="6658" max="6658" width="22.7109375" style="120" customWidth="1"/>
    <col min="6659" max="6913" width="9.140625" style="120"/>
    <col min="6914" max="6914" width="22.7109375" style="120" customWidth="1"/>
    <col min="6915" max="7169" width="9.140625" style="120"/>
    <col min="7170" max="7170" width="22.7109375" style="120" customWidth="1"/>
    <col min="7171" max="7425" width="9.140625" style="120"/>
    <col min="7426" max="7426" width="22.7109375" style="120" customWidth="1"/>
    <col min="7427" max="7681" width="9.140625" style="120"/>
    <col min="7682" max="7682" width="22.7109375" style="120" customWidth="1"/>
    <col min="7683" max="7937" width="9.140625" style="120"/>
    <col min="7938" max="7938" width="22.7109375" style="120" customWidth="1"/>
    <col min="7939" max="8193" width="9.140625" style="120"/>
    <col min="8194" max="8194" width="22.7109375" style="120" customWidth="1"/>
    <col min="8195" max="8449" width="9.140625" style="120"/>
    <col min="8450" max="8450" width="22.7109375" style="120" customWidth="1"/>
    <col min="8451" max="8705" width="9.140625" style="120"/>
    <col min="8706" max="8706" width="22.7109375" style="120" customWidth="1"/>
    <col min="8707" max="8961" width="9.140625" style="120"/>
    <col min="8962" max="8962" width="22.7109375" style="120" customWidth="1"/>
    <col min="8963" max="9217" width="9.140625" style="120"/>
    <col min="9218" max="9218" width="22.7109375" style="120" customWidth="1"/>
    <col min="9219" max="9473" width="9.140625" style="120"/>
    <col min="9474" max="9474" width="22.7109375" style="120" customWidth="1"/>
    <col min="9475" max="9729" width="9.140625" style="120"/>
    <col min="9730" max="9730" width="22.7109375" style="120" customWidth="1"/>
    <col min="9731" max="9985" width="9.140625" style="120"/>
    <col min="9986" max="9986" width="22.7109375" style="120" customWidth="1"/>
    <col min="9987" max="10241" width="9.140625" style="120"/>
    <col min="10242" max="10242" width="22.7109375" style="120" customWidth="1"/>
    <col min="10243" max="10497" width="9.140625" style="120"/>
    <col min="10498" max="10498" width="22.7109375" style="120" customWidth="1"/>
    <col min="10499" max="10753" width="9.140625" style="120"/>
    <col min="10754" max="10754" width="22.7109375" style="120" customWidth="1"/>
    <col min="10755" max="11009" width="9.140625" style="120"/>
    <col min="11010" max="11010" width="22.7109375" style="120" customWidth="1"/>
    <col min="11011" max="11265" width="9.140625" style="120"/>
    <col min="11266" max="11266" width="22.7109375" style="120" customWidth="1"/>
    <col min="11267" max="11521" width="9.140625" style="120"/>
    <col min="11522" max="11522" width="22.7109375" style="120" customWidth="1"/>
    <col min="11523" max="11777" width="9.140625" style="120"/>
    <col min="11778" max="11778" width="22.7109375" style="120" customWidth="1"/>
    <col min="11779" max="12033" width="9.140625" style="120"/>
    <col min="12034" max="12034" width="22.7109375" style="120" customWidth="1"/>
    <col min="12035" max="12289" width="9.140625" style="120"/>
    <col min="12290" max="12290" width="22.7109375" style="120" customWidth="1"/>
    <col min="12291" max="12545" width="9.140625" style="120"/>
    <col min="12546" max="12546" width="22.7109375" style="120" customWidth="1"/>
    <col min="12547" max="12801" width="9.140625" style="120"/>
    <col min="12802" max="12802" width="22.7109375" style="120" customWidth="1"/>
    <col min="12803" max="13057" width="9.140625" style="120"/>
    <col min="13058" max="13058" width="22.7109375" style="120" customWidth="1"/>
    <col min="13059" max="13313" width="9.140625" style="120"/>
    <col min="13314" max="13314" width="22.7109375" style="120" customWidth="1"/>
    <col min="13315" max="13569" width="9.140625" style="120"/>
    <col min="13570" max="13570" width="22.7109375" style="120" customWidth="1"/>
    <col min="13571" max="13825" width="9.140625" style="120"/>
    <col min="13826" max="13826" width="22.7109375" style="120" customWidth="1"/>
    <col min="13827" max="14081" width="9.140625" style="120"/>
    <col min="14082" max="14082" width="22.7109375" style="120" customWidth="1"/>
    <col min="14083" max="14337" width="9.140625" style="120"/>
    <col min="14338" max="14338" width="22.7109375" style="120" customWidth="1"/>
    <col min="14339" max="14593" width="9.140625" style="120"/>
    <col min="14594" max="14594" width="22.7109375" style="120" customWidth="1"/>
    <col min="14595" max="14849" width="9.140625" style="120"/>
    <col min="14850" max="14850" width="22.7109375" style="120" customWidth="1"/>
    <col min="14851" max="15105" width="9.140625" style="120"/>
    <col min="15106" max="15106" width="22.7109375" style="120" customWidth="1"/>
    <col min="15107" max="15361" width="9.140625" style="120"/>
    <col min="15362" max="15362" width="22.7109375" style="120" customWidth="1"/>
    <col min="15363" max="15617" width="9.140625" style="120"/>
    <col min="15618" max="15618" width="22.7109375" style="120" customWidth="1"/>
    <col min="15619" max="15873" width="9.140625" style="120"/>
    <col min="15874" max="15874" width="22.7109375" style="120" customWidth="1"/>
    <col min="15875" max="16129" width="9.140625" style="120"/>
    <col min="16130" max="16130" width="22.7109375" style="120" customWidth="1"/>
    <col min="16131" max="16384" width="9.140625" style="120"/>
  </cols>
  <sheetData>
    <row r="1" spans="1:15" x14ac:dyDescent="0.25">
      <c r="C1" s="121" t="s">
        <v>76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3" spans="1:15" x14ac:dyDescent="0.25">
      <c r="A3" s="122" t="s">
        <v>1</v>
      </c>
      <c r="B3" s="122" t="s">
        <v>2</v>
      </c>
      <c r="C3" s="122" t="s">
        <v>3</v>
      </c>
      <c r="D3" s="123" t="s">
        <v>4</v>
      </c>
      <c r="E3" s="123"/>
      <c r="F3" s="123"/>
      <c r="G3" s="123"/>
      <c r="H3" s="124" t="s">
        <v>5</v>
      </c>
      <c r="I3" s="125"/>
      <c r="J3" s="125"/>
      <c r="K3" s="125"/>
      <c r="L3" s="126" t="s">
        <v>6</v>
      </c>
      <c r="M3" s="122" t="s">
        <v>7</v>
      </c>
    </row>
    <row r="4" spans="1:15" ht="67.5" x14ac:dyDescent="0.25">
      <c r="A4" s="127"/>
      <c r="B4" s="127"/>
      <c r="C4" s="127"/>
      <c r="D4" s="128" t="s">
        <v>8</v>
      </c>
      <c r="E4" s="128" t="s">
        <v>9</v>
      </c>
      <c r="F4" s="128" t="s">
        <v>10</v>
      </c>
      <c r="G4" s="128" t="s">
        <v>71</v>
      </c>
      <c r="H4" s="128" t="s">
        <v>12</v>
      </c>
      <c r="I4" s="129" t="s">
        <v>13</v>
      </c>
      <c r="J4" s="128" t="s">
        <v>14</v>
      </c>
      <c r="K4" s="128" t="s">
        <v>72</v>
      </c>
      <c r="L4" s="130"/>
      <c r="M4" s="131"/>
    </row>
    <row r="5" spans="1:15" x14ac:dyDescent="0.25">
      <c r="A5" s="123"/>
      <c r="B5" s="132" t="s">
        <v>78</v>
      </c>
      <c r="C5" s="123">
        <v>2020</v>
      </c>
      <c r="D5" s="133" t="s">
        <v>16</v>
      </c>
      <c r="E5" s="134">
        <f>E6+E7+E8+E9</f>
        <v>0</v>
      </c>
      <c r="F5" s="134">
        <f>F6+F7+F8+F9</f>
        <v>0</v>
      </c>
      <c r="G5" s="134">
        <v>0</v>
      </c>
      <c r="H5" s="135"/>
      <c r="I5" s="135"/>
      <c r="J5" s="135"/>
      <c r="K5" s="135"/>
      <c r="L5" s="122"/>
      <c r="M5" s="123"/>
    </row>
    <row r="6" spans="1:15" x14ac:dyDescent="0.25">
      <c r="A6" s="123"/>
      <c r="B6" s="132"/>
      <c r="C6" s="123"/>
      <c r="D6" s="133" t="s">
        <v>18</v>
      </c>
      <c r="E6" s="134">
        <v>0</v>
      </c>
      <c r="F6" s="134">
        <v>0</v>
      </c>
      <c r="G6" s="134">
        <v>0</v>
      </c>
      <c r="H6" s="136"/>
      <c r="I6" s="136"/>
      <c r="J6" s="136"/>
      <c r="K6" s="136"/>
      <c r="L6" s="127"/>
      <c r="M6" s="123"/>
    </row>
    <row r="7" spans="1:15" x14ac:dyDescent="0.25">
      <c r="A7" s="123"/>
      <c r="B7" s="132"/>
      <c r="C7" s="123"/>
      <c r="D7" s="133" t="s">
        <v>19</v>
      </c>
      <c r="E7" s="134">
        <v>0</v>
      </c>
      <c r="F7" s="134">
        <v>0</v>
      </c>
      <c r="G7" s="134">
        <v>0</v>
      </c>
      <c r="H7" s="136"/>
      <c r="I7" s="136"/>
      <c r="J7" s="136"/>
      <c r="K7" s="136"/>
      <c r="L7" s="127"/>
      <c r="M7" s="123"/>
    </row>
    <row r="8" spans="1:15" x14ac:dyDescent="0.25">
      <c r="A8" s="123"/>
      <c r="B8" s="132"/>
      <c r="C8" s="123"/>
      <c r="D8" s="133" t="s">
        <v>20</v>
      </c>
      <c r="E8" s="134">
        <v>0</v>
      </c>
      <c r="F8" s="134">
        <v>0</v>
      </c>
      <c r="G8" s="134">
        <v>0</v>
      </c>
      <c r="H8" s="136"/>
      <c r="I8" s="136"/>
      <c r="J8" s="136"/>
      <c r="K8" s="136"/>
      <c r="L8" s="127"/>
      <c r="M8" s="123"/>
    </row>
    <row r="9" spans="1:15" ht="53.25" customHeight="1" x14ac:dyDescent="0.25">
      <c r="A9" s="123"/>
      <c r="B9" s="132"/>
      <c r="C9" s="123"/>
      <c r="D9" s="133" t="s">
        <v>21</v>
      </c>
      <c r="E9" s="134">
        <v>0</v>
      </c>
      <c r="F9" s="134">
        <v>0</v>
      </c>
      <c r="G9" s="134">
        <v>0</v>
      </c>
      <c r="H9" s="137"/>
      <c r="I9" s="137"/>
      <c r="J9" s="137"/>
      <c r="K9" s="137"/>
      <c r="L9" s="127"/>
      <c r="M9" s="123"/>
    </row>
    <row r="10" spans="1:15" x14ac:dyDescent="0.25">
      <c r="A10" s="122" t="s">
        <v>22</v>
      </c>
      <c r="B10" s="138" t="s">
        <v>77</v>
      </c>
      <c r="C10" s="122">
        <v>2020</v>
      </c>
      <c r="D10" s="133" t="s">
        <v>16</v>
      </c>
      <c r="E10" s="134">
        <f>E11+E12+E13+E14</f>
        <v>0</v>
      </c>
      <c r="F10" s="134">
        <f>F11+F12+F13+F14</f>
        <v>0</v>
      </c>
      <c r="G10" s="134">
        <f>G11+G12+G13+G14</f>
        <v>0</v>
      </c>
      <c r="H10" s="139"/>
      <c r="I10" s="139"/>
      <c r="J10" s="139"/>
      <c r="K10" s="139"/>
      <c r="L10" s="133"/>
      <c r="M10" s="133"/>
    </row>
    <row r="11" spans="1:15" x14ac:dyDescent="0.25">
      <c r="A11" s="127"/>
      <c r="B11" s="140"/>
      <c r="C11" s="127"/>
      <c r="D11" s="133" t="s">
        <v>18</v>
      </c>
      <c r="E11" s="134">
        <v>0</v>
      </c>
      <c r="F11" s="134">
        <v>0</v>
      </c>
      <c r="G11" s="134">
        <v>0</v>
      </c>
      <c r="H11" s="139"/>
      <c r="I11" s="139"/>
      <c r="J11" s="139"/>
      <c r="K11" s="139"/>
      <c r="L11" s="133"/>
      <c r="M11" s="133"/>
    </row>
    <row r="12" spans="1:15" x14ac:dyDescent="0.25">
      <c r="A12" s="127"/>
      <c r="B12" s="140"/>
      <c r="C12" s="127"/>
      <c r="D12" s="133" t="s">
        <v>19</v>
      </c>
      <c r="E12" s="134">
        <v>0</v>
      </c>
      <c r="F12" s="134">
        <v>0</v>
      </c>
      <c r="G12" s="134">
        <v>0</v>
      </c>
      <c r="H12" s="139"/>
      <c r="I12" s="139"/>
      <c r="J12" s="139"/>
      <c r="K12" s="139"/>
      <c r="L12" s="133"/>
      <c r="M12" s="133"/>
    </row>
    <row r="13" spans="1:15" ht="94.5" x14ac:dyDescent="0.25">
      <c r="A13" s="127"/>
      <c r="B13" s="140"/>
      <c r="C13" s="127"/>
      <c r="D13" s="133" t="s">
        <v>20</v>
      </c>
      <c r="E13" s="134">
        <v>0</v>
      </c>
      <c r="F13" s="134">
        <v>0</v>
      </c>
      <c r="G13" s="134">
        <v>0</v>
      </c>
      <c r="H13" s="141" t="s">
        <v>73</v>
      </c>
      <c r="I13" s="142"/>
      <c r="J13" s="139"/>
      <c r="K13" s="143"/>
      <c r="L13" s="133" t="s">
        <v>74</v>
      </c>
      <c r="M13" s="133"/>
    </row>
    <row r="14" spans="1:15" x14ac:dyDescent="0.25">
      <c r="A14" s="131"/>
      <c r="B14" s="144"/>
      <c r="C14" s="131"/>
      <c r="D14" s="133" t="s">
        <v>21</v>
      </c>
      <c r="E14" s="134">
        <v>0</v>
      </c>
      <c r="F14" s="134">
        <v>0</v>
      </c>
      <c r="G14" s="134">
        <v>0</v>
      </c>
      <c r="H14" s="139"/>
      <c r="I14" s="139"/>
      <c r="J14" s="139"/>
      <c r="K14" s="139"/>
      <c r="L14" s="133"/>
      <c r="M14" s="133"/>
    </row>
    <row r="15" spans="1:15" x14ac:dyDescent="0.25">
      <c r="A15" s="122" t="s">
        <v>56</v>
      </c>
      <c r="B15" s="138" t="s">
        <v>75</v>
      </c>
      <c r="C15" s="122">
        <v>2020</v>
      </c>
      <c r="D15" s="133" t="s">
        <v>16</v>
      </c>
      <c r="E15" s="134">
        <v>0</v>
      </c>
      <c r="F15" s="134">
        <v>0</v>
      </c>
      <c r="G15" s="134">
        <v>0</v>
      </c>
      <c r="H15" s="139"/>
      <c r="I15" s="139"/>
      <c r="J15" s="139"/>
      <c r="K15" s="139"/>
      <c r="L15" s="133"/>
      <c r="M15" s="133"/>
    </row>
    <row r="16" spans="1:15" x14ac:dyDescent="0.25">
      <c r="A16" s="127"/>
      <c r="B16" s="140"/>
      <c r="C16" s="127"/>
      <c r="D16" s="133" t="s">
        <v>18</v>
      </c>
      <c r="E16" s="134">
        <v>0</v>
      </c>
      <c r="F16" s="134">
        <v>0</v>
      </c>
      <c r="G16" s="134">
        <v>0</v>
      </c>
      <c r="H16" s="139"/>
      <c r="I16" s="139"/>
      <c r="J16" s="139"/>
      <c r="K16" s="139"/>
      <c r="L16" s="133"/>
      <c r="M16" s="133"/>
    </row>
    <row r="17" spans="1:13" x14ac:dyDescent="0.25">
      <c r="A17" s="127"/>
      <c r="B17" s="140"/>
      <c r="C17" s="127"/>
      <c r="D17" s="133" t="s">
        <v>19</v>
      </c>
      <c r="E17" s="134">
        <v>0</v>
      </c>
      <c r="F17" s="134">
        <v>0</v>
      </c>
      <c r="G17" s="134">
        <v>0</v>
      </c>
      <c r="H17" s="139"/>
      <c r="I17" s="139"/>
      <c r="J17" s="139"/>
      <c r="K17" s="139"/>
      <c r="L17" s="133"/>
      <c r="M17" s="133"/>
    </row>
    <row r="18" spans="1:13" x14ac:dyDescent="0.25">
      <c r="A18" s="127"/>
      <c r="B18" s="140"/>
      <c r="C18" s="127"/>
      <c r="D18" s="133" t="s">
        <v>20</v>
      </c>
      <c r="E18" s="134">
        <v>0</v>
      </c>
      <c r="F18" s="134">
        <v>0</v>
      </c>
      <c r="G18" s="134">
        <v>0</v>
      </c>
      <c r="H18" s="141"/>
      <c r="I18" s="142"/>
      <c r="J18" s="139"/>
      <c r="K18" s="143"/>
      <c r="L18" s="133"/>
      <c r="M18" s="133"/>
    </row>
    <row r="19" spans="1:13" x14ac:dyDescent="0.25">
      <c r="A19" s="131"/>
      <c r="B19" s="144"/>
      <c r="C19" s="131"/>
      <c r="D19" s="133" t="s">
        <v>21</v>
      </c>
      <c r="E19" s="134">
        <f>E20+E21+E22+E23</f>
        <v>0</v>
      </c>
      <c r="F19" s="134">
        <f>F20+F21+F22+F23</f>
        <v>0</v>
      </c>
      <c r="G19" s="134">
        <f>G20+G21+G22+G23</f>
        <v>0</v>
      </c>
      <c r="H19" s="139"/>
      <c r="I19" s="139"/>
      <c r="J19" s="139"/>
      <c r="K19" s="139"/>
      <c r="L19" s="133"/>
      <c r="M19" s="133"/>
    </row>
  </sheetData>
  <mergeCells count="23">
    <mergeCell ref="A15:A19"/>
    <mergeCell ref="B15:B19"/>
    <mergeCell ref="C15:C19"/>
    <mergeCell ref="K5:K9"/>
    <mergeCell ref="L5:L9"/>
    <mergeCell ref="M5:M9"/>
    <mergeCell ref="A10:A14"/>
    <mergeCell ref="B10:B14"/>
    <mergeCell ref="C10:C14"/>
    <mergeCell ref="A5:A9"/>
    <mergeCell ref="B5:B9"/>
    <mergeCell ref="C5:C9"/>
    <mergeCell ref="H5:H9"/>
    <mergeCell ref="I5:I9"/>
    <mergeCell ref="J5:J9"/>
    <mergeCell ref="C1:O1"/>
    <mergeCell ref="A3:A4"/>
    <mergeCell ref="B3:B4"/>
    <mergeCell ref="C3:C4"/>
    <mergeCell ref="D3:G3"/>
    <mergeCell ref="H3:K3"/>
    <mergeCell ref="L3:L4"/>
    <mergeCell ref="M3:M4"/>
  </mergeCells>
  <pageMargins left="0.51181102362204722" right="0.70866141732283472" top="0.55118110236220474" bottom="0.55118110236220474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3:O28"/>
  <sheetViews>
    <sheetView workbookViewId="0">
      <selection activeCell="M25" sqref="M25"/>
    </sheetView>
  </sheetViews>
  <sheetFormatPr defaultRowHeight="15" x14ac:dyDescent="0.25"/>
  <cols>
    <col min="4" max="4" width="27.7109375" customWidth="1"/>
    <col min="14" max="14" width="30.28515625" customWidth="1"/>
  </cols>
  <sheetData>
    <row r="3" spans="3:15" x14ac:dyDescent="0.25">
      <c r="C3" s="93" t="s">
        <v>67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</row>
    <row r="4" spans="3:15" x14ac:dyDescent="0.25">
      <c r="C4" s="27" t="s">
        <v>49</v>
      </c>
      <c r="D4" s="28"/>
      <c r="E4" s="28"/>
      <c r="F4" s="27"/>
      <c r="G4" s="28"/>
      <c r="H4" s="28"/>
      <c r="I4" s="28"/>
      <c r="J4" s="28"/>
      <c r="K4" s="28"/>
      <c r="L4" s="28"/>
      <c r="M4" s="28"/>
      <c r="N4" s="28"/>
      <c r="O4" s="28"/>
    </row>
    <row r="5" spans="3:15" x14ac:dyDescent="0.25">
      <c r="C5" s="80" t="s">
        <v>1</v>
      </c>
      <c r="D5" s="80" t="s">
        <v>2</v>
      </c>
      <c r="E5" s="80" t="s">
        <v>3</v>
      </c>
      <c r="F5" s="73" t="s">
        <v>4</v>
      </c>
      <c r="G5" s="73"/>
      <c r="H5" s="73"/>
      <c r="I5" s="73"/>
      <c r="J5" s="94" t="s">
        <v>5</v>
      </c>
      <c r="K5" s="95"/>
      <c r="L5" s="95"/>
      <c r="M5" s="95"/>
      <c r="N5" s="96" t="s">
        <v>6</v>
      </c>
      <c r="O5" s="80" t="s">
        <v>7</v>
      </c>
    </row>
    <row r="6" spans="3:15" ht="67.5" x14ac:dyDescent="0.25">
      <c r="C6" s="81"/>
      <c r="D6" s="81"/>
      <c r="E6" s="81"/>
      <c r="F6" s="30" t="s">
        <v>8</v>
      </c>
      <c r="G6" s="30" t="s">
        <v>9</v>
      </c>
      <c r="H6" s="30" t="s">
        <v>10</v>
      </c>
      <c r="I6" s="30" t="s">
        <v>50</v>
      </c>
      <c r="J6" s="30" t="s">
        <v>12</v>
      </c>
      <c r="K6" s="43" t="s">
        <v>13</v>
      </c>
      <c r="L6" s="30" t="s">
        <v>14</v>
      </c>
      <c r="M6" s="30" t="s">
        <v>51</v>
      </c>
      <c r="N6" s="97"/>
      <c r="O6" s="82"/>
    </row>
    <row r="7" spans="3:15" x14ac:dyDescent="0.25">
      <c r="C7" s="73"/>
      <c r="D7" s="87" t="s">
        <v>61</v>
      </c>
      <c r="E7" s="73">
        <v>2020</v>
      </c>
      <c r="F7" s="34" t="s">
        <v>16</v>
      </c>
      <c r="G7" s="44">
        <f>G10+G11+G9+G8</f>
        <v>3419.4071600000002</v>
      </c>
      <c r="H7" s="44">
        <f>H10+H11+H9+H8</f>
        <v>3419.4071600000002</v>
      </c>
      <c r="I7" s="44">
        <f>H7/G7*100</f>
        <v>100</v>
      </c>
      <c r="J7" s="90"/>
      <c r="K7" s="45"/>
      <c r="L7" s="45"/>
      <c r="M7" s="45"/>
      <c r="N7" s="73" t="s">
        <v>52</v>
      </c>
      <c r="O7" s="73"/>
    </row>
    <row r="8" spans="3:15" x14ac:dyDescent="0.25">
      <c r="C8" s="73"/>
      <c r="D8" s="88"/>
      <c r="E8" s="73"/>
      <c r="F8" s="34" t="s">
        <v>18</v>
      </c>
      <c r="G8" s="44">
        <f>G13+G18+G23</f>
        <v>299.99400000000003</v>
      </c>
      <c r="H8" s="44">
        <f>H13+H18+H23</f>
        <v>299.99400000000003</v>
      </c>
      <c r="I8" s="44">
        <v>0</v>
      </c>
      <c r="J8" s="91"/>
      <c r="K8" s="45"/>
      <c r="L8" s="45"/>
      <c r="M8" s="45"/>
      <c r="N8" s="73"/>
      <c r="O8" s="73"/>
    </row>
    <row r="9" spans="3:15" x14ac:dyDescent="0.25">
      <c r="C9" s="73"/>
      <c r="D9" s="88"/>
      <c r="E9" s="73"/>
      <c r="F9" s="34" t="s">
        <v>19</v>
      </c>
      <c r="G9" s="44">
        <f t="shared" ref="G9:H10" si="0">G14+G19+G24+G29</f>
        <v>0</v>
      </c>
      <c r="H9" s="44">
        <f t="shared" si="0"/>
        <v>0</v>
      </c>
      <c r="I9" s="44">
        <v>0</v>
      </c>
      <c r="J9" s="91"/>
      <c r="K9" s="45"/>
      <c r="L9" s="45"/>
      <c r="M9" s="45"/>
      <c r="N9" s="73"/>
      <c r="O9" s="73"/>
    </row>
    <row r="10" spans="3:15" x14ac:dyDescent="0.25">
      <c r="C10" s="73"/>
      <c r="D10" s="88"/>
      <c r="E10" s="73"/>
      <c r="F10" s="34" t="s">
        <v>20</v>
      </c>
      <c r="G10" s="44">
        <f t="shared" si="0"/>
        <v>3119.4131600000001</v>
      </c>
      <c r="H10" s="44">
        <f t="shared" si="0"/>
        <v>3119.4131600000001</v>
      </c>
      <c r="I10" s="44">
        <f>H10/G10*100</f>
        <v>100</v>
      </c>
      <c r="J10" s="91"/>
      <c r="K10" s="45"/>
      <c r="L10" s="45"/>
      <c r="M10" s="45"/>
      <c r="N10" s="73"/>
      <c r="O10" s="73"/>
    </row>
    <row r="11" spans="3:15" ht="54" customHeight="1" x14ac:dyDescent="0.25">
      <c r="C11" s="73"/>
      <c r="D11" s="89"/>
      <c r="E11" s="73"/>
      <c r="F11" s="34" t="s">
        <v>53</v>
      </c>
      <c r="G11" s="44">
        <v>0</v>
      </c>
      <c r="H11" s="44">
        <v>0</v>
      </c>
      <c r="I11" s="44">
        <v>0</v>
      </c>
      <c r="J11" s="92"/>
      <c r="K11" s="45"/>
      <c r="L11" s="45"/>
      <c r="M11" s="45"/>
      <c r="N11" s="73"/>
      <c r="O11" s="73"/>
    </row>
    <row r="12" spans="3:15" x14ac:dyDescent="0.25">
      <c r="C12" s="80" t="s">
        <v>22</v>
      </c>
      <c r="D12" s="83" t="s">
        <v>54</v>
      </c>
      <c r="E12" s="73">
        <v>2020</v>
      </c>
      <c r="F12" s="34" t="s">
        <v>16</v>
      </c>
      <c r="G12" s="44">
        <f>G15</f>
        <v>0</v>
      </c>
      <c r="H12" s="44">
        <v>0</v>
      </c>
      <c r="I12" s="44">
        <v>0</v>
      </c>
      <c r="J12" s="84"/>
      <c r="K12" s="46"/>
      <c r="L12" s="46"/>
      <c r="M12" s="34"/>
      <c r="N12" s="73" t="s">
        <v>52</v>
      </c>
      <c r="O12" s="80" t="s">
        <v>55</v>
      </c>
    </row>
    <row r="13" spans="3:15" x14ac:dyDescent="0.25">
      <c r="C13" s="81"/>
      <c r="D13" s="75"/>
      <c r="E13" s="73"/>
      <c r="F13" s="34" t="s">
        <v>18</v>
      </c>
      <c r="G13" s="44">
        <v>0</v>
      </c>
      <c r="H13" s="44">
        <v>0</v>
      </c>
      <c r="I13" s="44">
        <v>0</v>
      </c>
      <c r="J13" s="85"/>
      <c r="K13" s="46"/>
      <c r="L13" s="46"/>
      <c r="M13" s="46"/>
      <c r="N13" s="73"/>
      <c r="O13" s="81"/>
    </row>
    <row r="14" spans="3:15" x14ac:dyDescent="0.25">
      <c r="C14" s="81"/>
      <c r="D14" s="75"/>
      <c r="E14" s="73"/>
      <c r="F14" s="34" t="s">
        <v>19</v>
      </c>
      <c r="G14" s="44">
        <v>0</v>
      </c>
      <c r="H14" s="44">
        <v>0</v>
      </c>
      <c r="I14" s="44">
        <v>0</v>
      </c>
      <c r="J14" s="85"/>
      <c r="K14" s="46"/>
      <c r="L14" s="46"/>
      <c r="M14" s="46"/>
      <c r="N14" s="73"/>
      <c r="O14" s="81"/>
    </row>
    <row r="15" spans="3:15" x14ac:dyDescent="0.25">
      <c r="C15" s="81"/>
      <c r="D15" s="75"/>
      <c r="E15" s="73"/>
      <c r="F15" s="34" t="s">
        <v>20</v>
      </c>
      <c r="G15" s="44">
        <v>0</v>
      </c>
      <c r="H15" s="44">
        <v>0</v>
      </c>
      <c r="I15" s="44">
        <v>0</v>
      </c>
      <c r="J15" s="85"/>
      <c r="K15" s="46"/>
      <c r="L15" s="46"/>
      <c r="M15" s="34"/>
      <c r="N15" s="73"/>
      <c r="O15" s="81"/>
    </row>
    <row r="16" spans="3:15" x14ac:dyDescent="0.25">
      <c r="C16" s="81"/>
      <c r="D16" s="75"/>
      <c r="E16" s="73"/>
      <c r="F16" s="34" t="s">
        <v>53</v>
      </c>
      <c r="G16" s="44">
        <v>0</v>
      </c>
      <c r="H16" s="44">
        <v>0</v>
      </c>
      <c r="I16" s="44">
        <v>0</v>
      </c>
      <c r="J16" s="86"/>
      <c r="K16" s="46"/>
      <c r="L16" s="46"/>
      <c r="M16" s="46"/>
      <c r="N16" s="73"/>
      <c r="O16" s="82"/>
    </row>
    <row r="17" spans="3:15" x14ac:dyDescent="0.25">
      <c r="C17" s="73" t="s">
        <v>56</v>
      </c>
      <c r="D17" s="83" t="s">
        <v>57</v>
      </c>
      <c r="E17" s="73">
        <v>2020</v>
      </c>
      <c r="F17" s="34" t="s">
        <v>16</v>
      </c>
      <c r="G17" s="44">
        <f>G20+G21</f>
        <v>0</v>
      </c>
      <c r="H17" s="44">
        <v>0</v>
      </c>
      <c r="I17" s="44">
        <v>0</v>
      </c>
      <c r="J17" s="84"/>
      <c r="K17" s="34"/>
      <c r="L17" s="34"/>
      <c r="M17" s="34"/>
      <c r="N17" s="73" t="s">
        <v>52</v>
      </c>
      <c r="O17" s="80"/>
    </row>
    <row r="18" spans="3:15" x14ac:dyDescent="0.25">
      <c r="C18" s="73"/>
      <c r="D18" s="75"/>
      <c r="E18" s="73"/>
      <c r="F18" s="34" t="s">
        <v>18</v>
      </c>
      <c r="G18" s="44">
        <v>0</v>
      </c>
      <c r="H18" s="44">
        <v>0</v>
      </c>
      <c r="I18" s="44">
        <v>0</v>
      </c>
      <c r="J18" s="85"/>
      <c r="K18" s="34"/>
      <c r="L18" s="34"/>
      <c r="M18" s="34"/>
      <c r="N18" s="73"/>
      <c r="O18" s="81"/>
    </row>
    <row r="19" spans="3:15" x14ac:dyDescent="0.25">
      <c r="C19" s="73"/>
      <c r="D19" s="75"/>
      <c r="E19" s="73"/>
      <c r="F19" s="34" t="s">
        <v>19</v>
      </c>
      <c r="G19" s="44">
        <v>0</v>
      </c>
      <c r="H19" s="44">
        <v>0</v>
      </c>
      <c r="I19" s="44">
        <v>0</v>
      </c>
      <c r="J19" s="85"/>
      <c r="K19" s="34"/>
      <c r="L19" s="34"/>
      <c r="M19" s="34"/>
      <c r="N19" s="73"/>
      <c r="O19" s="81"/>
    </row>
    <row r="20" spans="3:15" x14ac:dyDescent="0.25">
      <c r="C20" s="73"/>
      <c r="D20" s="75"/>
      <c r="E20" s="73"/>
      <c r="F20" s="34" t="s">
        <v>20</v>
      </c>
      <c r="G20" s="44">
        <v>0</v>
      </c>
      <c r="H20" s="44">
        <v>0</v>
      </c>
      <c r="I20" s="44">
        <v>0</v>
      </c>
      <c r="J20" s="85"/>
      <c r="K20" s="34"/>
      <c r="L20" s="34"/>
      <c r="M20" s="34"/>
      <c r="N20" s="73"/>
      <c r="O20" s="81"/>
    </row>
    <row r="21" spans="3:15" x14ac:dyDescent="0.25">
      <c r="C21" s="73"/>
      <c r="D21" s="76"/>
      <c r="E21" s="73"/>
      <c r="F21" s="34" t="s">
        <v>53</v>
      </c>
      <c r="G21" s="44">
        <v>0</v>
      </c>
      <c r="H21" s="44">
        <v>0</v>
      </c>
      <c r="I21" s="44">
        <v>0</v>
      </c>
      <c r="J21" s="86"/>
      <c r="K21" s="47"/>
      <c r="L21" s="47"/>
      <c r="M21" s="47"/>
      <c r="N21" s="73"/>
      <c r="O21" s="82"/>
    </row>
    <row r="22" spans="3:15" x14ac:dyDescent="0.25">
      <c r="C22" s="73" t="s">
        <v>58</v>
      </c>
      <c r="D22" s="74" t="s">
        <v>59</v>
      </c>
      <c r="E22" s="73">
        <v>2020</v>
      </c>
      <c r="F22" s="34" t="s">
        <v>16</v>
      </c>
      <c r="G22" s="44">
        <f>G25+G23</f>
        <v>3419.4071600000002</v>
      </c>
      <c r="H22" s="44">
        <f>H25+H23</f>
        <v>3419.4071600000002</v>
      </c>
      <c r="I22" s="44">
        <f>H22/G22*100</f>
        <v>100</v>
      </c>
      <c r="J22" s="77" t="s">
        <v>60</v>
      </c>
      <c r="K22" s="48"/>
      <c r="L22" s="48"/>
      <c r="M22" s="34"/>
      <c r="N22" s="73" t="s">
        <v>52</v>
      </c>
      <c r="O22" s="80"/>
    </row>
    <row r="23" spans="3:15" x14ac:dyDescent="0.25">
      <c r="C23" s="73"/>
      <c r="D23" s="75"/>
      <c r="E23" s="73"/>
      <c r="F23" s="34" t="s">
        <v>18</v>
      </c>
      <c r="G23" s="44">
        <v>299.99400000000003</v>
      </c>
      <c r="H23" s="44">
        <v>299.99400000000003</v>
      </c>
      <c r="I23" s="44">
        <f>H23/G23*100</f>
        <v>100</v>
      </c>
      <c r="J23" s="78"/>
      <c r="K23" s="48"/>
      <c r="L23" s="48"/>
      <c r="M23" s="49"/>
      <c r="N23" s="73"/>
      <c r="O23" s="81"/>
    </row>
    <row r="24" spans="3:15" x14ac:dyDescent="0.25">
      <c r="C24" s="73"/>
      <c r="D24" s="75"/>
      <c r="E24" s="73"/>
      <c r="F24" s="34" t="s">
        <v>19</v>
      </c>
      <c r="G24" s="44">
        <v>0</v>
      </c>
      <c r="H24" s="44">
        <v>0</v>
      </c>
      <c r="I24" s="44">
        <v>0</v>
      </c>
      <c r="J24" s="78"/>
      <c r="K24" s="48"/>
      <c r="L24" s="48"/>
      <c r="M24" s="49"/>
      <c r="N24" s="73"/>
      <c r="O24" s="81"/>
    </row>
    <row r="25" spans="3:15" x14ac:dyDescent="0.25">
      <c r="C25" s="73"/>
      <c r="D25" s="75"/>
      <c r="E25" s="73"/>
      <c r="F25" s="34" t="s">
        <v>20</v>
      </c>
      <c r="G25" s="44">
        <f>3035.16+84.25316</f>
        <v>3119.4131600000001</v>
      </c>
      <c r="H25" s="44">
        <f>3035.16+84.25316</f>
        <v>3119.4131600000001</v>
      </c>
      <c r="I25" s="44">
        <f>H25/G25*100</f>
        <v>100</v>
      </c>
      <c r="J25" s="78"/>
      <c r="K25" s="50">
        <v>14</v>
      </c>
      <c r="L25" s="50">
        <v>14</v>
      </c>
      <c r="M25" s="34">
        <v>100</v>
      </c>
      <c r="N25" s="73"/>
      <c r="O25" s="81"/>
    </row>
    <row r="26" spans="3:15" x14ac:dyDescent="0.25">
      <c r="C26" s="73"/>
      <c r="D26" s="76"/>
      <c r="E26" s="73"/>
      <c r="F26" s="34" t="s">
        <v>53</v>
      </c>
      <c r="G26" s="44">
        <v>0</v>
      </c>
      <c r="H26" s="44">
        <v>0</v>
      </c>
      <c r="I26" s="44">
        <v>0</v>
      </c>
      <c r="J26" s="79"/>
      <c r="K26" s="48"/>
      <c r="L26" s="48"/>
      <c r="M26" s="49"/>
      <c r="N26" s="73"/>
      <c r="O26" s="82"/>
    </row>
    <row r="28" spans="3:15" ht="60" customHeight="1" x14ac:dyDescent="0.25">
      <c r="C28" s="65" t="s">
        <v>45</v>
      </c>
      <c r="D28" s="65"/>
      <c r="E28" s="65"/>
      <c r="F28" s="65"/>
      <c r="G28" s="65"/>
      <c r="H28" s="65"/>
      <c r="K28" s="66" t="s">
        <v>24</v>
      </c>
      <c r="L28" s="66"/>
      <c r="M28" s="66"/>
    </row>
  </sheetData>
  <mergeCells count="34">
    <mergeCell ref="C3:O3"/>
    <mergeCell ref="C5:C6"/>
    <mergeCell ref="D5:D6"/>
    <mergeCell ref="E5:E6"/>
    <mergeCell ref="F5:I5"/>
    <mergeCell ref="J5:M5"/>
    <mergeCell ref="N5:N6"/>
    <mergeCell ref="O5:O6"/>
    <mergeCell ref="O12:O16"/>
    <mergeCell ref="C7:C11"/>
    <mergeCell ref="D7:D11"/>
    <mergeCell ref="E7:E11"/>
    <mergeCell ref="J7:J11"/>
    <mergeCell ref="N7:N11"/>
    <mergeCell ref="O7:O11"/>
    <mergeCell ref="C12:C16"/>
    <mergeCell ref="D12:D16"/>
    <mergeCell ref="E12:E16"/>
    <mergeCell ref="J12:J16"/>
    <mergeCell ref="N12:N16"/>
    <mergeCell ref="N22:N26"/>
    <mergeCell ref="O22:O26"/>
    <mergeCell ref="C17:C21"/>
    <mergeCell ref="D17:D21"/>
    <mergeCell ref="E17:E21"/>
    <mergeCell ref="J17:J21"/>
    <mergeCell ref="N17:N21"/>
    <mergeCell ref="O17:O21"/>
    <mergeCell ref="C28:H28"/>
    <mergeCell ref="K28:M28"/>
    <mergeCell ref="C22:C26"/>
    <mergeCell ref="D22:D26"/>
    <mergeCell ref="E22:E26"/>
    <mergeCell ref="J22:J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4:O24"/>
  <sheetViews>
    <sheetView workbookViewId="0">
      <selection activeCell="C4" sqref="C4:O4"/>
    </sheetView>
  </sheetViews>
  <sheetFormatPr defaultRowHeight="15" x14ac:dyDescent="0.25"/>
  <cols>
    <col min="4" max="4" width="34.28515625" customWidth="1"/>
    <col min="14" max="14" width="26.5703125" customWidth="1"/>
    <col min="15" max="15" width="36" customWidth="1"/>
  </cols>
  <sheetData>
    <row r="4" spans="3:15" x14ac:dyDescent="0.25">
      <c r="C4" s="93" t="s">
        <v>68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</row>
    <row r="5" spans="3:15" x14ac:dyDescent="0.25">
      <c r="C5" s="27"/>
      <c r="D5" s="28"/>
      <c r="E5" s="28"/>
      <c r="F5" s="27"/>
      <c r="G5" s="27"/>
      <c r="H5" s="27"/>
      <c r="I5" s="27"/>
      <c r="J5" s="29"/>
      <c r="K5" s="29"/>
      <c r="L5" s="29"/>
      <c r="M5" s="29"/>
      <c r="N5" s="28"/>
      <c r="O5" s="28"/>
    </row>
    <row r="6" spans="3:15" x14ac:dyDescent="0.25">
      <c r="C6" s="80" t="s">
        <v>1</v>
      </c>
      <c r="D6" s="80" t="s">
        <v>2</v>
      </c>
      <c r="E6" s="80" t="s">
        <v>3</v>
      </c>
      <c r="F6" s="73" t="s">
        <v>4</v>
      </c>
      <c r="G6" s="73"/>
      <c r="H6" s="73"/>
      <c r="I6" s="73"/>
      <c r="J6" s="98" t="s">
        <v>5</v>
      </c>
      <c r="K6" s="99"/>
      <c r="L6" s="99"/>
      <c r="M6" s="99"/>
      <c r="N6" s="100" t="s">
        <v>6</v>
      </c>
      <c r="O6" s="80" t="s">
        <v>7</v>
      </c>
    </row>
    <row r="7" spans="3:15" ht="72" x14ac:dyDescent="0.25">
      <c r="C7" s="81"/>
      <c r="D7" s="81"/>
      <c r="E7" s="81"/>
      <c r="F7" s="30" t="s">
        <v>8</v>
      </c>
      <c r="G7" s="30" t="s">
        <v>9</v>
      </c>
      <c r="H7" s="30" t="s">
        <v>10</v>
      </c>
      <c r="I7" s="30" t="s">
        <v>11</v>
      </c>
      <c r="J7" s="31" t="s">
        <v>12</v>
      </c>
      <c r="K7" s="32" t="s">
        <v>13</v>
      </c>
      <c r="L7" s="31" t="s">
        <v>14</v>
      </c>
      <c r="M7" s="31" t="s">
        <v>15</v>
      </c>
      <c r="N7" s="101"/>
      <c r="O7" s="82"/>
    </row>
    <row r="8" spans="3:15" x14ac:dyDescent="0.25">
      <c r="C8" s="80"/>
      <c r="D8" s="87" t="s">
        <v>62</v>
      </c>
      <c r="E8" s="73">
        <v>2020</v>
      </c>
      <c r="F8" s="33" t="s">
        <v>16</v>
      </c>
      <c r="G8" s="34">
        <f>SUM(G9:G12)</f>
        <v>233.42</v>
      </c>
      <c r="H8" s="34">
        <f>SUM(H9:H12)</f>
        <v>233.42</v>
      </c>
      <c r="I8" s="34">
        <f>SUM(I9:I12)</f>
        <v>100</v>
      </c>
      <c r="J8" s="102"/>
      <c r="K8" s="102"/>
      <c r="L8" s="102"/>
      <c r="M8" s="102"/>
      <c r="N8" s="80" t="s">
        <v>46</v>
      </c>
      <c r="O8" s="80"/>
    </row>
    <row r="9" spans="3:15" x14ac:dyDescent="0.25">
      <c r="C9" s="81"/>
      <c r="D9" s="88"/>
      <c r="E9" s="73"/>
      <c r="F9" s="34" t="s">
        <v>18</v>
      </c>
      <c r="G9" s="34">
        <f t="shared" ref="G9:H12" si="0">G19</f>
        <v>0</v>
      </c>
      <c r="H9" s="34">
        <f t="shared" si="0"/>
        <v>0</v>
      </c>
      <c r="I9" s="35">
        <f t="shared" ref="I9:I22" si="1">IF(H9&gt;0,(H9/G9)*100,0)</f>
        <v>0</v>
      </c>
      <c r="J9" s="103"/>
      <c r="K9" s="103"/>
      <c r="L9" s="103"/>
      <c r="M9" s="103"/>
      <c r="N9" s="81"/>
      <c r="O9" s="81"/>
    </row>
    <row r="10" spans="3:15" x14ac:dyDescent="0.25">
      <c r="C10" s="81"/>
      <c r="D10" s="88"/>
      <c r="E10" s="73"/>
      <c r="F10" s="34" t="s">
        <v>19</v>
      </c>
      <c r="G10" s="34">
        <f t="shared" si="0"/>
        <v>0</v>
      </c>
      <c r="H10" s="34">
        <f t="shared" si="0"/>
        <v>0</v>
      </c>
      <c r="I10" s="35">
        <f t="shared" si="1"/>
        <v>0</v>
      </c>
      <c r="J10" s="103"/>
      <c r="K10" s="103"/>
      <c r="L10" s="103"/>
      <c r="M10" s="103"/>
      <c r="N10" s="81"/>
      <c r="O10" s="81"/>
    </row>
    <row r="11" spans="3:15" x14ac:dyDescent="0.25">
      <c r="C11" s="81"/>
      <c r="D11" s="88"/>
      <c r="E11" s="73"/>
      <c r="F11" s="34" t="s">
        <v>20</v>
      </c>
      <c r="G11" s="34">
        <f t="shared" si="0"/>
        <v>233.42</v>
      </c>
      <c r="H11" s="34">
        <f t="shared" si="0"/>
        <v>233.42</v>
      </c>
      <c r="I11" s="35">
        <f t="shared" si="1"/>
        <v>100</v>
      </c>
      <c r="J11" s="103"/>
      <c r="K11" s="103"/>
      <c r="L11" s="103"/>
      <c r="M11" s="103"/>
      <c r="N11" s="81"/>
      <c r="O11" s="81"/>
    </row>
    <row r="12" spans="3:15" ht="30" customHeight="1" x14ac:dyDescent="0.25">
      <c r="C12" s="81"/>
      <c r="D12" s="88"/>
      <c r="E12" s="73"/>
      <c r="F12" s="30" t="s">
        <v>21</v>
      </c>
      <c r="G12" s="34">
        <f t="shared" si="0"/>
        <v>0</v>
      </c>
      <c r="H12" s="34">
        <f t="shared" si="0"/>
        <v>0</v>
      </c>
      <c r="I12" s="36">
        <f t="shared" si="1"/>
        <v>0</v>
      </c>
      <c r="J12" s="103"/>
      <c r="K12" s="103"/>
      <c r="L12" s="103"/>
      <c r="M12" s="103"/>
      <c r="N12" s="81"/>
      <c r="O12" s="81"/>
    </row>
    <row r="13" spans="3:15" x14ac:dyDescent="0.25">
      <c r="C13" s="73">
        <v>1</v>
      </c>
      <c r="D13" s="83" t="s">
        <v>47</v>
      </c>
      <c r="E13" s="80">
        <v>2020</v>
      </c>
      <c r="F13" s="30" t="s">
        <v>16</v>
      </c>
      <c r="G13" s="34">
        <f>G14+G15+G16+G17</f>
        <v>0</v>
      </c>
      <c r="H13" s="34">
        <v>0</v>
      </c>
      <c r="I13" s="37">
        <f t="shared" si="1"/>
        <v>0</v>
      </c>
      <c r="J13" s="38"/>
      <c r="K13" s="38"/>
      <c r="L13" s="38"/>
      <c r="M13" s="38"/>
      <c r="N13" s="39"/>
      <c r="O13" s="40"/>
    </row>
    <row r="14" spans="3:15" x14ac:dyDescent="0.25">
      <c r="C14" s="73"/>
      <c r="D14" s="75"/>
      <c r="E14" s="81"/>
      <c r="F14" s="34" t="s">
        <v>18</v>
      </c>
      <c r="G14" s="34">
        <v>0</v>
      </c>
      <c r="H14" s="34">
        <v>0</v>
      </c>
      <c r="I14" s="37">
        <f t="shared" si="1"/>
        <v>0</v>
      </c>
      <c r="J14" s="38"/>
      <c r="K14" s="38"/>
      <c r="L14" s="38"/>
      <c r="M14" s="38"/>
      <c r="N14" s="39"/>
      <c r="O14" s="40"/>
    </row>
    <row r="15" spans="3:15" x14ac:dyDescent="0.25">
      <c r="C15" s="73"/>
      <c r="D15" s="75"/>
      <c r="E15" s="81"/>
      <c r="F15" s="34" t="s">
        <v>19</v>
      </c>
      <c r="G15" s="34">
        <v>0</v>
      </c>
      <c r="H15" s="34">
        <v>0</v>
      </c>
      <c r="I15" s="37">
        <f t="shared" si="1"/>
        <v>0</v>
      </c>
      <c r="J15" s="38"/>
      <c r="K15" s="38"/>
      <c r="L15" s="38"/>
      <c r="M15" s="38"/>
      <c r="N15" s="39"/>
      <c r="O15" s="40"/>
    </row>
    <row r="16" spans="3:15" x14ac:dyDescent="0.25">
      <c r="C16" s="73"/>
      <c r="D16" s="75"/>
      <c r="E16" s="81"/>
      <c r="F16" s="34" t="s">
        <v>20</v>
      </c>
      <c r="G16" s="34">
        <v>0</v>
      </c>
      <c r="H16" s="34">
        <v>0</v>
      </c>
      <c r="I16" s="37">
        <f t="shared" si="1"/>
        <v>0</v>
      </c>
      <c r="J16" s="38"/>
      <c r="K16" s="38"/>
      <c r="L16" s="38"/>
      <c r="M16" s="38"/>
      <c r="N16" s="39"/>
      <c r="O16" s="40"/>
    </row>
    <row r="17" spans="3:15" x14ac:dyDescent="0.25">
      <c r="C17" s="73"/>
      <c r="D17" s="76"/>
      <c r="E17" s="82"/>
      <c r="F17" s="34" t="s">
        <v>21</v>
      </c>
      <c r="G17" s="34">
        <v>0</v>
      </c>
      <c r="H17" s="34">
        <v>0</v>
      </c>
      <c r="I17" s="37">
        <f t="shared" si="1"/>
        <v>0</v>
      </c>
      <c r="J17" s="38"/>
      <c r="K17" s="38"/>
      <c r="L17" s="38"/>
      <c r="M17" s="38"/>
      <c r="N17" s="41"/>
      <c r="O17" s="40"/>
    </row>
    <row r="18" spans="3:15" x14ac:dyDescent="0.25">
      <c r="C18" s="73">
        <v>2</v>
      </c>
      <c r="D18" s="106" t="s">
        <v>48</v>
      </c>
      <c r="E18" s="73">
        <v>2020</v>
      </c>
      <c r="F18" s="33" t="s">
        <v>16</v>
      </c>
      <c r="G18" s="33">
        <f>SUM(G19:G22)</f>
        <v>233.42</v>
      </c>
      <c r="H18" s="33">
        <f>SUM(H19:H22)</f>
        <v>233.42</v>
      </c>
      <c r="I18" s="37">
        <f t="shared" si="1"/>
        <v>100</v>
      </c>
      <c r="J18" s="106" t="s">
        <v>44</v>
      </c>
      <c r="K18" s="102">
        <v>24</v>
      </c>
      <c r="L18" s="102">
        <v>24</v>
      </c>
      <c r="M18" s="104">
        <v>1</v>
      </c>
      <c r="N18" s="80" t="s">
        <v>46</v>
      </c>
      <c r="O18" s="73"/>
    </row>
    <row r="19" spans="3:15" x14ac:dyDescent="0.25">
      <c r="C19" s="73"/>
      <c r="D19" s="107"/>
      <c r="E19" s="73"/>
      <c r="F19" s="34" t="s">
        <v>18</v>
      </c>
      <c r="G19" s="42">
        <f>G22</f>
        <v>0</v>
      </c>
      <c r="H19" s="42">
        <f>H22</f>
        <v>0</v>
      </c>
      <c r="I19" s="37">
        <f t="shared" si="1"/>
        <v>0</v>
      </c>
      <c r="J19" s="107"/>
      <c r="K19" s="103"/>
      <c r="L19" s="103"/>
      <c r="M19" s="103"/>
      <c r="N19" s="81"/>
      <c r="O19" s="73"/>
    </row>
    <row r="20" spans="3:15" x14ac:dyDescent="0.25">
      <c r="C20" s="73"/>
      <c r="D20" s="107"/>
      <c r="E20" s="73"/>
      <c r="F20" s="34" t="s">
        <v>19</v>
      </c>
      <c r="G20" s="42">
        <f>G23</f>
        <v>0</v>
      </c>
      <c r="H20" s="42">
        <f>H23</f>
        <v>0</v>
      </c>
      <c r="I20" s="37">
        <f t="shared" si="1"/>
        <v>0</v>
      </c>
      <c r="J20" s="107"/>
      <c r="K20" s="103"/>
      <c r="L20" s="103"/>
      <c r="M20" s="103"/>
      <c r="N20" s="81"/>
      <c r="O20" s="73"/>
    </row>
    <row r="21" spans="3:15" x14ac:dyDescent="0.25">
      <c r="C21" s="73"/>
      <c r="D21" s="107"/>
      <c r="E21" s="73"/>
      <c r="F21" s="34" t="s">
        <v>20</v>
      </c>
      <c r="G21" s="42">
        <v>233.42</v>
      </c>
      <c r="H21" s="42">
        <v>233.42</v>
      </c>
      <c r="I21" s="37">
        <f t="shared" si="1"/>
        <v>100</v>
      </c>
      <c r="J21" s="107"/>
      <c r="K21" s="103"/>
      <c r="L21" s="103"/>
      <c r="M21" s="103"/>
      <c r="N21" s="81"/>
      <c r="O21" s="73"/>
    </row>
    <row r="22" spans="3:15" ht="41.25" customHeight="1" x14ac:dyDescent="0.25">
      <c r="C22" s="73"/>
      <c r="D22" s="108"/>
      <c r="E22" s="73"/>
      <c r="F22" s="34" t="s">
        <v>21</v>
      </c>
      <c r="G22" s="42">
        <v>0</v>
      </c>
      <c r="H22" s="42">
        <v>0</v>
      </c>
      <c r="I22" s="37">
        <f t="shared" si="1"/>
        <v>0</v>
      </c>
      <c r="J22" s="108"/>
      <c r="K22" s="105"/>
      <c r="L22" s="105"/>
      <c r="M22" s="105"/>
      <c r="N22" s="82"/>
      <c r="O22" s="73"/>
    </row>
    <row r="24" spans="3:15" ht="86.25" customHeight="1" x14ac:dyDescent="0.25">
      <c r="C24" s="65" t="s">
        <v>45</v>
      </c>
      <c r="D24" s="65"/>
      <c r="E24" s="65"/>
      <c r="F24" s="65"/>
      <c r="G24" s="65"/>
      <c r="H24" s="65"/>
      <c r="K24" s="66" t="s">
        <v>24</v>
      </c>
      <c r="L24" s="66"/>
      <c r="M24" s="66"/>
    </row>
  </sheetData>
  <mergeCells count="31">
    <mergeCell ref="L8:L12"/>
    <mergeCell ref="M18:M22"/>
    <mergeCell ref="N18:N22"/>
    <mergeCell ref="O18:O22"/>
    <mergeCell ref="C18:C22"/>
    <mergeCell ref="D18:D22"/>
    <mergeCell ref="E18:E22"/>
    <mergeCell ref="J18:J22"/>
    <mergeCell ref="K18:K22"/>
    <mergeCell ref="L18:L22"/>
    <mergeCell ref="C8:C12"/>
    <mergeCell ref="D8:D12"/>
    <mergeCell ref="E8:E12"/>
    <mergeCell ref="J8:J12"/>
    <mergeCell ref="K8:K12"/>
    <mergeCell ref="C24:H24"/>
    <mergeCell ref="K24:M24"/>
    <mergeCell ref="C4:O4"/>
    <mergeCell ref="C6:C7"/>
    <mergeCell ref="D6:D7"/>
    <mergeCell ref="E6:E7"/>
    <mergeCell ref="F6:I6"/>
    <mergeCell ref="J6:M6"/>
    <mergeCell ref="N6:N7"/>
    <mergeCell ref="O6:O7"/>
    <mergeCell ref="M8:M12"/>
    <mergeCell ref="N8:N12"/>
    <mergeCell ref="O8:O12"/>
    <mergeCell ref="C13:C17"/>
    <mergeCell ref="D13:D17"/>
    <mergeCell ref="E13:E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51"/>
  <sheetViews>
    <sheetView workbookViewId="0">
      <selection activeCell="Q10" sqref="Q10"/>
    </sheetView>
  </sheetViews>
  <sheetFormatPr defaultRowHeight="15" x14ac:dyDescent="0.25"/>
  <cols>
    <col min="2" max="2" width="32.42578125" customWidth="1"/>
    <col min="5" max="5" width="16.5703125" customWidth="1"/>
    <col min="6" max="6" width="12.85546875" customWidth="1"/>
    <col min="8" max="8" width="11.7109375" customWidth="1"/>
    <col min="9" max="9" width="8.28515625" customWidth="1"/>
    <col min="11" max="11" width="8" customWidth="1"/>
    <col min="12" max="12" width="33.7109375" customWidth="1"/>
    <col min="13" max="13" width="12" customWidth="1"/>
  </cols>
  <sheetData>
    <row r="1" spans="1:13" ht="33.200000000000003" customHeight="1" x14ac:dyDescent="0.25">
      <c r="A1" s="109" t="s">
        <v>70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3" x14ac:dyDescent="0.25">
      <c r="A2" s="17"/>
      <c r="B2" s="2"/>
      <c r="C2" s="2"/>
      <c r="D2" s="3"/>
      <c r="E2" s="18"/>
      <c r="F2" s="18"/>
      <c r="G2" s="18"/>
      <c r="H2" s="4"/>
      <c r="I2" s="4"/>
      <c r="J2" s="4"/>
      <c r="K2" s="4"/>
      <c r="L2" s="110" t="s">
        <v>32</v>
      </c>
      <c r="M2" s="110"/>
    </row>
    <row r="3" spans="1:13" ht="41.1" customHeight="1" x14ac:dyDescent="0.25">
      <c r="A3" s="52" t="s">
        <v>1</v>
      </c>
      <c r="B3" s="53" t="s">
        <v>2</v>
      </c>
      <c r="C3" s="53" t="s">
        <v>3</v>
      </c>
      <c r="D3" s="54" t="s">
        <v>33</v>
      </c>
      <c r="E3" s="54"/>
      <c r="F3" s="54"/>
      <c r="G3" s="54"/>
      <c r="H3" s="55" t="s">
        <v>5</v>
      </c>
      <c r="I3" s="55"/>
      <c r="J3" s="55"/>
      <c r="K3" s="55"/>
      <c r="L3" s="56" t="s">
        <v>6</v>
      </c>
      <c r="M3" s="54" t="s">
        <v>7</v>
      </c>
    </row>
    <row r="4" spans="1:13" ht="72" x14ac:dyDescent="0.25">
      <c r="A4" s="52"/>
      <c r="B4" s="53"/>
      <c r="C4" s="53"/>
      <c r="D4" s="5" t="s">
        <v>8</v>
      </c>
      <c r="E4" s="19" t="s">
        <v>9</v>
      </c>
      <c r="F4" s="19" t="s">
        <v>10</v>
      </c>
      <c r="G4" s="19" t="s">
        <v>11</v>
      </c>
      <c r="H4" s="7" t="s">
        <v>12</v>
      </c>
      <c r="I4" s="8" t="s">
        <v>13</v>
      </c>
      <c r="J4" s="7" t="s">
        <v>14</v>
      </c>
      <c r="K4" s="7" t="s">
        <v>15</v>
      </c>
      <c r="L4" s="56"/>
      <c r="M4" s="54"/>
    </row>
    <row r="5" spans="1:13" ht="15.75" customHeight="1" x14ac:dyDescent="0.25">
      <c r="A5" s="113"/>
      <c r="B5" s="115" t="s">
        <v>69</v>
      </c>
      <c r="C5" s="112">
        <v>2020</v>
      </c>
      <c r="D5" s="21" t="s">
        <v>16</v>
      </c>
      <c r="E5" s="22">
        <f>E6+E7+E8+E9</f>
        <v>24888932</v>
      </c>
      <c r="F5" s="22">
        <f>F6+F7+F8+F9</f>
        <v>24888932</v>
      </c>
      <c r="G5" s="23">
        <f t="shared" ref="G5:G49" si="0">IF(F5&gt;0,(F5/E5)*100,0)</f>
        <v>100</v>
      </c>
      <c r="H5" s="111"/>
      <c r="I5" s="111"/>
      <c r="J5" s="111"/>
      <c r="K5" s="111"/>
      <c r="L5" s="112" t="s">
        <v>34</v>
      </c>
      <c r="M5" s="111"/>
    </row>
    <row r="6" spans="1:13" x14ac:dyDescent="0.25">
      <c r="A6" s="113"/>
      <c r="B6" s="115"/>
      <c r="C6" s="112"/>
      <c r="D6" s="20" t="s">
        <v>18</v>
      </c>
      <c r="E6" s="24">
        <f t="shared" ref="E6:E9" si="1">E11+E36+E41</f>
        <v>20166700</v>
      </c>
      <c r="F6" s="24">
        <f t="shared" ref="F6:F9" si="2">F11+F36+F41</f>
        <v>20166700</v>
      </c>
      <c r="G6" s="25">
        <f t="shared" si="0"/>
        <v>100</v>
      </c>
      <c r="H6" s="111"/>
      <c r="I6" s="111"/>
      <c r="J6" s="111"/>
      <c r="K6" s="111"/>
      <c r="L6" s="112"/>
      <c r="M6" s="111"/>
    </row>
    <row r="7" spans="1:13" x14ac:dyDescent="0.25">
      <c r="A7" s="113"/>
      <c r="B7" s="115"/>
      <c r="C7" s="112"/>
      <c r="D7" s="20" t="s">
        <v>19</v>
      </c>
      <c r="E7" s="24">
        <f t="shared" si="1"/>
        <v>0</v>
      </c>
      <c r="F7" s="24">
        <f t="shared" si="2"/>
        <v>0</v>
      </c>
      <c r="G7" s="25">
        <f t="shared" si="0"/>
        <v>0</v>
      </c>
      <c r="H7" s="111"/>
      <c r="I7" s="111"/>
      <c r="J7" s="111"/>
      <c r="K7" s="111"/>
      <c r="L7" s="112"/>
      <c r="M7" s="111"/>
    </row>
    <row r="8" spans="1:13" x14ac:dyDescent="0.25">
      <c r="A8" s="113"/>
      <c r="B8" s="115"/>
      <c r="C8" s="112"/>
      <c r="D8" s="20" t="s">
        <v>20</v>
      </c>
      <c r="E8" s="24">
        <f t="shared" si="1"/>
        <v>4722232</v>
      </c>
      <c r="F8" s="24">
        <f t="shared" si="2"/>
        <v>4722232</v>
      </c>
      <c r="G8" s="25">
        <f t="shared" si="0"/>
        <v>100</v>
      </c>
      <c r="H8" s="111"/>
      <c r="I8" s="111"/>
      <c r="J8" s="111"/>
      <c r="K8" s="111"/>
      <c r="L8" s="112"/>
      <c r="M8" s="111"/>
    </row>
    <row r="9" spans="1:13" ht="22.5" customHeight="1" x14ac:dyDescent="0.25">
      <c r="A9" s="113"/>
      <c r="B9" s="115"/>
      <c r="C9" s="112"/>
      <c r="D9" s="20" t="s">
        <v>21</v>
      </c>
      <c r="E9" s="24">
        <f t="shared" si="1"/>
        <v>0</v>
      </c>
      <c r="F9" s="24">
        <f t="shared" si="2"/>
        <v>0</v>
      </c>
      <c r="G9" s="25">
        <f t="shared" si="0"/>
        <v>0</v>
      </c>
      <c r="H9" s="111"/>
      <c r="I9" s="111"/>
      <c r="J9" s="111"/>
      <c r="K9" s="111"/>
      <c r="L9" s="112"/>
      <c r="M9" s="111"/>
    </row>
    <row r="10" spans="1:13" ht="15.75" customHeight="1" x14ac:dyDescent="0.25">
      <c r="A10" s="113">
        <v>1</v>
      </c>
      <c r="B10" s="114" t="s">
        <v>35</v>
      </c>
      <c r="C10" s="112"/>
      <c r="D10" s="21" t="s">
        <v>16</v>
      </c>
      <c r="E10" s="26">
        <f>E11+E12+E13+E14</f>
        <v>24588932</v>
      </c>
      <c r="F10" s="26">
        <f>F11+F12+F13+F14</f>
        <v>24588932</v>
      </c>
      <c r="G10" s="25">
        <f t="shared" si="0"/>
        <v>100</v>
      </c>
      <c r="H10" s="111"/>
      <c r="I10" s="111"/>
      <c r="J10" s="111"/>
      <c r="K10" s="111"/>
      <c r="L10" s="112"/>
      <c r="M10" s="112"/>
    </row>
    <row r="11" spans="1:13" x14ac:dyDescent="0.25">
      <c r="A11" s="113"/>
      <c r="B11" s="114"/>
      <c r="C11" s="112"/>
      <c r="D11" s="20" t="s">
        <v>18</v>
      </c>
      <c r="E11" s="24">
        <f t="shared" ref="E11:E14" si="3">E16+E21+E26+E31</f>
        <v>20000000</v>
      </c>
      <c r="F11" s="24">
        <f t="shared" ref="F11:F14" si="4">F16+F21+F26+F31</f>
        <v>20000000</v>
      </c>
      <c r="G11" s="25">
        <f t="shared" si="0"/>
        <v>100</v>
      </c>
      <c r="H11" s="111"/>
      <c r="I11" s="111"/>
      <c r="J11" s="111"/>
      <c r="K11" s="111"/>
      <c r="L11" s="112"/>
      <c r="M11" s="112"/>
    </row>
    <row r="12" spans="1:13" x14ac:dyDescent="0.25">
      <c r="A12" s="113"/>
      <c r="B12" s="114"/>
      <c r="C12" s="112"/>
      <c r="D12" s="20" t="s">
        <v>19</v>
      </c>
      <c r="E12" s="24">
        <f t="shared" si="3"/>
        <v>0</v>
      </c>
      <c r="F12" s="24">
        <f t="shared" si="4"/>
        <v>0</v>
      </c>
      <c r="G12" s="25">
        <f t="shared" si="0"/>
        <v>0</v>
      </c>
      <c r="H12" s="111"/>
      <c r="I12" s="111"/>
      <c r="J12" s="111"/>
      <c r="K12" s="111"/>
      <c r="L12" s="112"/>
      <c r="M12" s="112"/>
    </row>
    <row r="13" spans="1:13" x14ac:dyDescent="0.25">
      <c r="A13" s="113"/>
      <c r="B13" s="114"/>
      <c r="C13" s="112"/>
      <c r="D13" s="20" t="s">
        <v>20</v>
      </c>
      <c r="E13" s="24">
        <f t="shared" si="3"/>
        <v>4588932</v>
      </c>
      <c r="F13" s="24">
        <f t="shared" si="4"/>
        <v>4588932</v>
      </c>
      <c r="G13" s="25">
        <f t="shared" si="0"/>
        <v>100</v>
      </c>
      <c r="H13" s="111"/>
      <c r="I13" s="111"/>
      <c r="J13" s="111"/>
      <c r="K13" s="111"/>
      <c r="L13" s="112"/>
      <c r="M13" s="112"/>
    </row>
    <row r="14" spans="1:13" x14ac:dyDescent="0.25">
      <c r="A14" s="113"/>
      <c r="B14" s="114"/>
      <c r="C14" s="112"/>
      <c r="D14" s="20" t="s">
        <v>21</v>
      </c>
      <c r="E14" s="24">
        <f t="shared" si="3"/>
        <v>0</v>
      </c>
      <c r="F14" s="24">
        <f t="shared" si="4"/>
        <v>0</v>
      </c>
      <c r="G14" s="25">
        <f t="shared" si="0"/>
        <v>0</v>
      </c>
      <c r="H14" s="111"/>
      <c r="I14" s="111"/>
      <c r="J14" s="111"/>
      <c r="K14" s="111"/>
      <c r="L14" s="112"/>
      <c r="M14" s="112"/>
    </row>
    <row r="15" spans="1:13" ht="15.75" customHeight="1" x14ac:dyDescent="0.25">
      <c r="A15" s="113"/>
      <c r="B15" s="117" t="s">
        <v>36</v>
      </c>
      <c r="C15" s="112"/>
      <c r="D15" s="21" t="s">
        <v>16</v>
      </c>
      <c r="E15" s="26">
        <f>E16+E17+E18+E19</f>
        <v>3010128</v>
      </c>
      <c r="F15" s="26">
        <f>F16+F17+F18+F19</f>
        <v>3010128</v>
      </c>
      <c r="G15" s="23">
        <f t="shared" si="0"/>
        <v>100</v>
      </c>
      <c r="H15" s="112" t="s">
        <v>37</v>
      </c>
      <c r="I15" s="111">
        <v>1</v>
      </c>
      <c r="J15" s="111">
        <v>1</v>
      </c>
      <c r="K15" s="116">
        <v>1</v>
      </c>
      <c r="L15" s="112"/>
      <c r="M15" s="112"/>
    </row>
    <row r="16" spans="1:13" x14ac:dyDescent="0.25">
      <c r="A16" s="113"/>
      <c r="B16" s="117"/>
      <c r="C16" s="112"/>
      <c r="D16" s="20" t="s">
        <v>18</v>
      </c>
      <c r="E16" s="24">
        <v>2859621.6</v>
      </c>
      <c r="F16" s="24">
        <v>2859621.6</v>
      </c>
      <c r="G16" s="25">
        <f t="shared" si="0"/>
        <v>100</v>
      </c>
      <c r="H16" s="112"/>
      <c r="I16" s="112"/>
      <c r="J16" s="112"/>
      <c r="K16" s="112"/>
      <c r="L16" s="112"/>
      <c r="M16" s="112"/>
    </row>
    <row r="17" spans="1:13" x14ac:dyDescent="0.25">
      <c r="A17" s="113"/>
      <c r="B17" s="117"/>
      <c r="C17" s="112"/>
      <c r="D17" s="20" t="s">
        <v>19</v>
      </c>
      <c r="E17" s="24">
        <v>0</v>
      </c>
      <c r="F17" s="24">
        <v>0</v>
      </c>
      <c r="G17" s="25">
        <f t="shared" si="0"/>
        <v>0</v>
      </c>
      <c r="H17" s="112"/>
      <c r="I17" s="112"/>
      <c r="J17" s="112"/>
      <c r="K17" s="112"/>
      <c r="L17" s="112"/>
      <c r="M17" s="112"/>
    </row>
    <row r="18" spans="1:13" x14ac:dyDescent="0.25">
      <c r="A18" s="113"/>
      <c r="B18" s="117"/>
      <c r="C18" s="112"/>
      <c r="D18" s="20" t="s">
        <v>20</v>
      </c>
      <c r="E18" s="24">
        <v>150506.4</v>
      </c>
      <c r="F18" s="24">
        <v>150506.4</v>
      </c>
      <c r="G18" s="25">
        <f t="shared" si="0"/>
        <v>100</v>
      </c>
      <c r="H18" s="112"/>
      <c r="I18" s="112"/>
      <c r="J18" s="112"/>
      <c r="K18" s="112"/>
      <c r="L18" s="112"/>
      <c r="M18" s="112"/>
    </row>
    <row r="19" spans="1:13" x14ac:dyDescent="0.25">
      <c r="A19" s="113"/>
      <c r="B19" s="117"/>
      <c r="C19" s="112"/>
      <c r="D19" s="20" t="s">
        <v>21</v>
      </c>
      <c r="E19" s="24">
        <v>0</v>
      </c>
      <c r="F19" s="24">
        <v>0</v>
      </c>
      <c r="G19" s="25">
        <f t="shared" si="0"/>
        <v>0</v>
      </c>
      <c r="H19" s="112"/>
      <c r="I19" s="112"/>
      <c r="J19" s="112"/>
      <c r="K19" s="112"/>
      <c r="L19" s="112"/>
      <c r="M19" s="112"/>
    </row>
    <row r="20" spans="1:13" ht="15.75" customHeight="1" x14ac:dyDescent="0.25">
      <c r="A20" s="113"/>
      <c r="B20" s="117" t="s">
        <v>38</v>
      </c>
      <c r="C20" s="112"/>
      <c r="D20" s="21" t="s">
        <v>16</v>
      </c>
      <c r="E20" s="26">
        <f>E21+E22+E23+E24</f>
        <v>18042502</v>
      </c>
      <c r="F20" s="26">
        <f>F21+F22+F23+F24</f>
        <v>18042502</v>
      </c>
      <c r="G20" s="23">
        <f t="shared" si="0"/>
        <v>100</v>
      </c>
      <c r="H20" s="112" t="s">
        <v>37</v>
      </c>
      <c r="I20" s="111">
        <v>1</v>
      </c>
      <c r="J20" s="111">
        <v>1</v>
      </c>
      <c r="K20" s="116">
        <v>1</v>
      </c>
      <c r="L20" s="112"/>
      <c r="M20" s="112"/>
    </row>
    <row r="21" spans="1:13" x14ac:dyDescent="0.25">
      <c r="A21" s="113"/>
      <c r="B21" s="117" t="s">
        <v>38</v>
      </c>
      <c r="C21" s="112"/>
      <c r="D21" s="20" t="s">
        <v>18</v>
      </c>
      <c r="E21" s="24">
        <v>17140378.399999999</v>
      </c>
      <c r="F21" s="24">
        <v>17140378.399999999</v>
      </c>
      <c r="G21" s="25">
        <f t="shared" si="0"/>
        <v>100</v>
      </c>
      <c r="H21" s="112"/>
      <c r="I21" s="112"/>
      <c r="J21" s="112"/>
      <c r="K21" s="112"/>
      <c r="L21" s="112"/>
      <c r="M21" s="112"/>
    </row>
    <row r="22" spans="1:13" x14ac:dyDescent="0.25">
      <c r="A22" s="113"/>
      <c r="B22" s="117" t="s">
        <v>38</v>
      </c>
      <c r="C22" s="112"/>
      <c r="D22" s="20" t="s">
        <v>19</v>
      </c>
      <c r="E22" s="24">
        <v>0</v>
      </c>
      <c r="F22" s="24">
        <v>0</v>
      </c>
      <c r="G22" s="25">
        <f t="shared" si="0"/>
        <v>0</v>
      </c>
      <c r="H22" s="112"/>
      <c r="I22" s="112"/>
      <c r="J22" s="112"/>
      <c r="K22" s="112"/>
      <c r="L22" s="112"/>
      <c r="M22" s="112"/>
    </row>
    <row r="23" spans="1:13" x14ac:dyDescent="0.25">
      <c r="A23" s="113"/>
      <c r="B23" s="117" t="s">
        <v>38</v>
      </c>
      <c r="C23" s="112"/>
      <c r="D23" s="20" t="s">
        <v>20</v>
      </c>
      <c r="E23" s="24">
        <v>902123.6</v>
      </c>
      <c r="F23" s="24">
        <v>902123.6</v>
      </c>
      <c r="G23" s="25">
        <f t="shared" si="0"/>
        <v>100</v>
      </c>
      <c r="H23" s="112"/>
      <c r="I23" s="112"/>
      <c r="J23" s="112"/>
      <c r="K23" s="112"/>
      <c r="L23" s="112"/>
      <c r="M23" s="112"/>
    </row>
    <row r="24" spans="1:13" x14ac:dyDescent="0.25">
      <c r="A24" s="113"/>
      <c r="B24" s="117" t="s">
        <v>38</v>
      </c>
      <c r="C24" s="112"/>
      <c r="D24" s="20" t="s">
        <v>21</v>
      </c>
      <c r="E24" s="24">
        <v>0</v>
      </c>
      <c r="F24" s="24">
        <v>0</v>
      </c>
      <c r="G24" s="25">
        <f t="shared" si="0"/>
        <v>0</v>
      </c>
      <c r="H24" s="112"/>
      <c r="I24" s="112"/>
      <c r="J24" s="112"/>
      <c r="K24" s="112"/>
      <c r="L24" s="112"/>
      <c r="M24" s="112"/>
    </row>
    <row r="25" spans="1:13" ht="15.75" customHeight="1" x14ac:dyDescent="0.25">
      <c r="A25" s="113"/>
      <c r="B25" s="117" t="s">
        <v>38</v>
      </c>
      <c r="C25" s="112"/>
      <c r="D25" s="21" t="s">
        <v>16</v>
      </c>
      <c r="E25" s="26">
        <f>E26+E27+E28+E29</f>
        <v>1077880</v>
      </c>
      <c r="F25" s="26">
        <f>F26+F27+F28+F29</f>
        <v>1077880</v>
      </c>
      <c r="G25" s="23">
        <f t="shared" si="0"/>
        <v>100</v>
      </c>
      <c r="H25" s="112"/>
      <c r="I25" s="112"/>
      <c r="J25" s="112"/>
      <c r="K25" s="112"/>
      <c r="L25" s="112"/>
      <c r="M25" s="112"/>
    </row>
    <row r="26" spans="1:13" x14ac:dyDescent="0.25">
      <c r="A26" s="113"/>
      <c r="B26" s="117"/>
      <c r="C26" s="112"/>
      <c r="D26" s="20" t="s">
        <v>18</v>
      </c>
      <c r="E26" s="24">
        <v>0</v>
      </c>
      <c r="F26" s="24">
        <v>0</v>
      </c>
      <c r="G26" s="25">
        <f t="shared" si="0"/>
        <v>0</v>
      </c>
      <c r="H26" s="112"/>
      <c r="I26" s="112"/>
      <c r="J26" s="112"/>
      <c r="K26" s="112"/>
      <c r="L26" s="112"/>
      <c r="M26" s="112"/>
    </row>
    <row r="27" spans="1:13" x14ac:dyDescent="0.25">
      <c r="A27" s="113"/>
      <c r="B27" s="117"/>
      <c r="C27" s="112"/>
      <c r="D27" s="20" t="s">
        <v>19</v>
      </c>
      <c r="E27" s="24">
        <v>0</v>
      </c>
      <c r="F27" s="24">
        <v>0</v>
      </c>
      <c r="G27" s="25">
        <f t="shared" si="0"/>
        <v>0</v>
      </c>
      <c r="H27" s="112"/>
      <c r="I27" s="112"/>
      <c r="J27" s="112"/>
      <c r="K27" s="112"/>
      <c r="L27" s="112"/>
      <c r="M27" s="112"/>
    </row>
    <row r="28" spans="1:13" x14ac:dyDescent="0.25">
      <c r="A28" s="113"/>
      <c r="B28" s="117"/>
      <c r="C28" s="112"/>
      <c r="D28" s="20" t="s">
        <v>20</v>
      </c>
      <c r="E28" s="24">
        <v>1077880</v>
      </c>
      <c r="F28" s="24">
        <v>1077880</v>
      </c>
      <c r="G28" s="25">
        <f t="shared" si="0"/>
        <v>100</v>
      </c>
      <c r="H28" s="112"/>
      <c r="I28" s="112"/>
      <c r="J28" s="112"/>
      <c r="K28" s="112"/>
      <c r="L28" s="112"/>
      <c r="M28" s="112"/>
    </row>
    <row r="29" spans="1:13" x14ac:dyDescent="0.25">
      <c r="A29" s="113"/>
      <c r="B29" s="117"/>
      <c r="C29" s="112"/>
      <c r="D29" s="20" t="s">
        <v>21</v>
      </c>
      <c r="E29" s="24">
        <v>0</v>
      </c>
      <c r="F29" s="24">
        <v>0</v>
      </c>
      <c r="G29" s="25">
        <f t="shared" si="0"/>
        <v>0</v>
      </c>
      <c r="H29" s="112"/>
      <c r="I29" s="112"/>
      <c r="J29" s="112"/>
      <c r="K29" s="112"/>
      <c r="L29" s="112"/>
      <c r="M29" s="112"/>
    </row>
    <row r="30" spans="1:13" ht="15.75" customHeight="1" x14ac:dyDescent="0.25">
      <c r="A30" s="113"/>
      <c r="B30" s="117" t="s">
        <v>39</v>
      </c>
      <c r="C30" s="112"/>
      <c r="D30" s="21" t="s">
        <v>16</v>
      </c>
      <c r="E30" s="26">
        <f>E31+E32+E33+E34</f>
        <v>2458422</v>
      </c>
      <c r="F30" s="26">
        <f>F31+F32+F33+F34</f>
        <v>2458422</v>
      </c>
      <c r="G30" s="23">
        <f t="shared" si="0"/>
        <v>100</v>
      </c>
      <c r="H30" s="112"/>
      <c r="I30" s="112"/>
      <c r="J30" s="112"/>
      <c r="K30" s="112"/>
      <c r="L30" s="112"/>
      <c r="M30" s="112"/>
    </row>
    <row r="31" spans="1:13" x14ac:dyDescent="0.25">
      <c r="A31" s="113"/>
      <c r="B31" s="117"/>
      <c r="C31" s="112"/>
      <c r="D31" s="20" t="s">
        <v>18</v>
      </c>
      <c r="E31" s="24">
        <v>0</v>
      </c>
      <c r="F31" s="24">
        <v>0</v>
      </c>
      <c r="G31" s="25">
        <f t="shared" si="0"/>
        <v>0</v>
      </c>
      <c r="H31" s="112"/>
      <c r="I31" s="112"/>
      <c r="J31" s="112"/>
      <c r="K31" s="112"/>
      <c r="L31" s="112"/>
      <c r="M31" s="112"/>
    </row>
    <row r="32" spans="1:13" x14ac:dyDescent="0.25">
      <c r="A32" s="113"/>
      <c r="B32" s="117"/>
      <c r="C32" s="112"/>
      <c r="D32" s="20" t="s">
        <v>19</v>
      </c>
      <c r="E32" s="24">
        <v>0</v>
      </c>
      <c r="F32" s="24">
        <v>0</v>
      </c>
      <c r="G32" s="25">
        <f t="shared" si="0"/>
        <v>0</v>
      </c>
      <c r="H32" s="112"/>
      <c r="I32" s="112"/>
      <c r="J32" s="112"/>
      <c r="K32" s="112"/>
      <c r="L32" s="112"/>
      <c r="M32" s="112"/>
    </row>
    <row r="33" spans="1:13" x14ac:dyDescent="0.25">
      <c r="A33" s="113"/>
      <c r="B33" s="117"/>
      <c r="C33" s="112"/>
      <c r="D33" s="20" t="s">
        <v>20</v>
      </c>
      <c r="E33" s="24">
        <v>2458422</v>
      </c>
      <c r="F33" s="24">
        <v>2458422</v>
      </c>
      <c r="G33" s="25">
        <f t="shared" si="0"/>
        <v>100</v>
      </c>
      <c r="H33" s="112"/>
      <c r="I33" s="112"/>
      <c r="J33" s="112"/>
      <c r="K33" s="112"/>
      <c r="L33" s="112"/>
      <c r="M33" s="112"/>
    </row>
    <row r="34" spans="1:13" x14ac:dyDescent="0.25">
      <c r="A34" s="113"/>
      <c r="B34" s="117"/>
      <c r="C34" s="112"/>
      <c r="D34" s="20" t="s">
        <v>21</v>
      </c>
      <c r="E34" s="24">
        <v>0</v>
      </c>
      <c r="F34" s="24">
        <v>0</v>
      </c>
      <c r="G34" s="25">
        <f t="shared" si="0"/>
        <v>0</v>
      </c>
      <c r="H34" s="112"/>
      <c r="I34" s="112"/>
      <c r="J34" s="112"/>
      <c r="K34" s="112"/>
      <c r="L34" s="112"/>
      <c r="M34" s="112"/>
    </row>
    <row r="35" spans="1:13" ht="15.75" customHeight="1" x14ac:dyDescent="0.25">
      <c r="A35" s="113">
        <v>2</v>
      </c>
      <c r="B35" s="114" t="s">
        <v>40</v>
      </c>
      <c r="C35" s="112"/>
      <c r="D35" s="21" t="s">
        <v>16</v>
      </c>
      <c r="E35" s="26">
        <f>E36+E37+E38+E39</f>
        <v>0</v>
      </c>
      <c r="F35" s="26">
        <f>F36+F37+F38+F39</f>
        <v>0</v>
      </c>
      <c r="G35" s="23">
        <f t="shared" si="0"/>
        <v>0</v>
      </c>
      <c r="H35" s="112" t="s">
        <v>41</v>
      </c>
      <c r="I35" s="111">
        <v>0</v>
      </c>
      <c r="J35" s="111">
        <v>0</v>
      </c>
      <c r="K35" s="118">
        <v>0</v>
      </c>
      <c r="L35" s="112"/>
      <c r="M35" s="112"/>
    </row>
    <row r="36" spans="1:13" x14ac:dyDescent="0.25">
      <c r="A36" s="113"/>
      <c r="B36" s="114"/>
      <c r="C36" s="112"/>
      <c r="D36" s="20" t="s">
        <v>18</v>
      </c>
      <c r="E36" s="24">
        <v>0</v>
      </c>
      <c r="F36" s="24">
        <v>0</v>
      </c>
      <c r="G36" s="25">
        <f t="shared" si="0"/>
        <v>0</v>
      </c>
      <c r="H36" s="112"/>
      <c r="I36" s="111"/>
      <c r="J36" s="111"/>
      <c r="K36" s="118"/>
      <c r="L36" s="112"/>
      <c r="M36" s="112"/>
    </row>
    <row r="37" spans="1:13" x14ac:dyDescent="0.25">
      <c r="A37" s="113"/>
      <c r="B37" s="114"/>
      <c r="C37" s="112"/>
      <c r="D37" s="20" t="s">
        <v>19</v>
      </c>
      <c r="E37" s="24">
        <v>0</v>
      </c>
      <c r="F37" s="24">
        <v>0</v>
      </c>
      <c r="G37" s="25">
        <f t="shared" si="0"/>
        <v>0</v>
      </c>
      <c r="H37" s="112"/>
      <c r="I37" s="111"/>
      <c r="J37" s="111"/>
      <c r="K37" s="118"/>
      <c r="L37" s="112"/>
      <c r="M37" s="112"/>
    </row>
    <row r="38" spans="1:13" x14ac:dyDescent="0.25">
      <c r="A38" s="113"/>
      <c r="B38" s="114"/>
      <c r="C38" s="112"/>
      <c r="D38" s="20" t="s">
        <v>20</v>
      </c>
      <c r="E38" s="24">
        <v>0</v>
      </c>
      <c r="F38" s="24">
        <v>0</v>
      </c>
      <c r="G38" s="25">
        <f t="shared" si="0"/>
        <v>0</v>
      </c>
      <c r="H38" s="112"/>
      <c r="I38" s="111"/>
      <c r="J38" s="111"/>
      <c r="K38" s="118"/>
      <c r="L38" s="112"/>
      <c r="M38" s="112"/>
    </row>
    <row r="39" spans="1:13" x14ac:dyDescent="0.25">
      <c r="A39" s="113"/>
      <c r="B39" s="114"/>
      <c r="C39" s="112"/>
      <c r="D39" s="20" t="s">
        <v>21</v>
      </c>
      <c r="E39" s="24">
        <v>0</v>
      </c>
      <c r="F39" s="24">
        <v>0</v>
      </c>
      <c r="G39" s="25">
        <f t="shared" si="0"/>
        <v>0</v>
      </c>
      <c r="H39" s="112"/>
      <c r="I39" s="111"/>
      <c r="J39" s="111"/>
      <c r="K39" s="118"/>
      <c r="L39" s="112"/>
      <c r="M39" s="112"/>
    </row>
    <row r="40" spans="1:13" ht="15.75" customHeight="1" x14ac:dyDescent="0.25">
      <c r="A40" s="113">
        <v>3</v>
      </c>
      <c r="B40" s="114" t="s">
        <v>42</v>
      </c>
      <c r="C40" s="112"/>
      <c r="D40" s="21" t="s">
        <v>16</v>
      </c>
      <c r="E40" s="26">
        <f>E41+E42+E43+E44</f>
        <v>300000</v>
      </c>
      <c r="F40" s="26">
        <f>F41+F42+F43+F44</f>
        <v>300000</v>
      </c>
      <c r="G40" s="23">
        <f t="shared" si="0"/>
        <v>100</v>
      </c>
      <c r="H40" s="111"/>
      <c r="I40" s="111"/>
      <c r="J40" s="111"/>
      <c r="K40" s="111"/>
      <c r="L40" s="112"/>
      <c r="M40" s="112"/>
    </row>
    <row r="41" spans="1:13" x14ac:dyDescent="0.25">
      <c r="A41" s="113"/>
      <c r="B41" s="114"/>
      <c r="C41" s="112"/>
      <c r="D41" s="20" t="s">
        <v>18</v>
      </c>
      <c r="E41" s="24">
        <f t="shared" ref="E41:E44" si="5">E46</f>
        <v>166700</v>
      </c>
      <c r="F41" s="24">
        <f t="shared" ref="F41:F44" si="6">F46</f>
        <v>166700</v>
      </c>
      <c r="G41" s="25">
        <f t="shared" si="0"/>
        <v>100</v>
      </c>
      <c r="H41" s="111"/>
      <c r="I41" s="111"/>
      <c r="J41" s="111"/>
      <c r="K41" s="111"/>
      <c r="L41" s="112"/>
      <c r="M41" s="112"/>
    </row>
    <row r="42" spans="1:13" x14ac:dyDescent="0.25">
      <c r="A42" s="113"/>
      <c r="B42" s="114"/>
      <c r="C42" s="112"/>
      <c r="D42" s="20" t="s">
        <v>19</v>
      </c>
      <c r="E42" s="24">
        <f t="shared" si="5"/>
        <v>0</v>
      </c>
      <c r="F42" s="24">
        <f t="shared" si="6"/>
        <v>0</v>
      </c>
      <c r="G42" s="25">
        <f t="shared" si="0"/>
        <v>0</v>
      </c>
      <c r="H42" s="111"/>
      <c r="I42" s="111"/>
      <c r="J42" s="111"/>
      <c r="K42" s="111"/>
      <c r="L42" s="112"/>
      <c r="M42" s="112"/>
    </row>
    <row r="43" spans="1:13" x14ac:dyDescent="0.25">
      <c r="A43" s="113"/>
      <c r="B43" s="114"/>
      <c r="C43" s="112"/>
      <c r="D43" s="20" t="s">
        <v>20</v>
      </c>
      <c r="E43" s="24">
        <f t="shared" si="5"/>
        <v>133300</v>
      </c>
      <c r="F43" s="24">
        <f t="shared" si="6"/>
        <v>133300</v>
      </c>
      <c r="G43" s="25">
        <f t="shared" si="0"/>
        <v>100</v>
      </c>
      <c r="H43" s="111"/>
      <c r="I43" s="111"/>
      <c r="J43" s="111"/>
      <c r="K43" s="111"/>
      <c r="L43" s="112"/>
      <c r="M43" s="112"/>
    </row>
    <row r="44" spans="1:13" x14ac:dyDescent="0.25">
      <c r="A44" s="113"/>
      <c r="B44" s="114"/>
      <c r="C44" s="112"/>
      <c r="D44" s="20" t="s">
        <v>21</v>
      </c>
      <c r="E44" s="24">
        <f t="shared" si="5"/>
        <v>0</v>
      </c>
      <c r="F44" s="24">
        <f t="shared" si="6"/>
        <v>0</v>
      </c>
      <c r="G44" s="25">
        <f t="shared" si="0"/>
        <v>0</v>
      </c>
      <c r="H44" s="111"/>
      <c r="I44" s="111"/>
      <c r="J44" s="111"/>
      <c r="K44" s="111"/>
      <c r="L44" s="112"/>
      <c r="M44" s="112"/>
    </row>
    <row r="45" spans="1:13" ht="15.75" customHeight="1" x14ac:dyDescent="0.25">
      <c r="A45" s="113"/>
      <c r="B45" s="119" t="s">
        <v>43</v>
      </c>
      <c r="C45" s="112"/>
      <c r="D45" s="21" t="s">
        <v>16</v>
      </c>
      <c r="E45" s="26">
        <f>E46+E47+E48+E49</f>
        <v>300000</v>
      </c>
      <c r="F45" s="26">
        <f>F46+F47+F48+F49</f>
        <v>300000</v>
      </c>
      <c r="G45" s="23">
        <f t="shared" si="0"/>
        <v>100</v>
      </c>
      <c r="H45" s="111" t="s">
        <v>44</v>
      </c>
      <c r="I45" s="111">
        <v>1</v>
      </c>
      <c r="J45" s="111">
        <v>1</v>
      </c>
      <c r="K45" s="118">
        <f>J45/I45</f>
        <v>1</v>
      </c>
      <c r="L45" s="112"/>
      <c r="M45" s="112"/>
    </row>
    <row r="46" spans="1:13" x14ac:dyDescent="0.25">
      <c r="A46" s="113"/>
      <c r="B46" s="119"/>
      <c r="C46" s="112"/>
      <c r="D46" s="20" t="s">
        <v>18</v>
      </c>
      <c r="E46" s="24">
        <v>166700</v>
      </c>
      <c r="F46" s="24">
        <v>166700</v>
      </c>
      <c r="G46" s="25">
        <f t="shared" si="0"/>
        <v>100</v>
      </c>
      <c r="H46" s="111"/>
      <c r="I46" s="111"/>
      <c r="J46" s="111"/>
      <c r="K46" s="111"/>
      <c r="L46" s="112"/>
      <c r="M46" s="112"/>
    </row>
    <row r="47" spans="1:13" x14ac:dyDescent="0.25">
      <c r="A47" s="113"/>
      <c r="B47" s="119"/>
      <c r="C47" s="112"/>
      <c r="D47" s="20" t="s">
        <v>19</v>
      </c>
      <c r="E47" s="24">
        <v>0</v>
      </c>
      <c r="F47" s="24">
        <v>0</v>
      </c>
      <c r="G47" s="25">
        <f t="shared" si="0"/>
        <v>0</v>
      </c>
      <c r="H47" s="111"/>
      <c r="I47" s="111"/>
      <c r="J47" s="111"/>
      <c r="K47" s="111"/>
      <c r="L47" s="112"/>
      <c r="M47" s="112"/>
    </row>
    <row r="48" spans="1:13" x14ac:dyDescent="0.25">
      <c r="A48" s="113"/>
      <c r="B48" s="119"/>
      <c r="C48" s="112"/>
      <c r="D48" s="20" t="s">
        <v>20</v>
      </c>
      <c r="E48" s="24">
        <v>133300</v>
      </c>
      <c r="F48" s="24">
        <v>133300</v>
      </c>
      <c r="G48" s="25">
        <f t="shared" si="0"/>
        <v>100</v>
      </c>
      <c r="H48" s="111"/>
      <c r="I48" s="111"/>
      <c r="J48" s="111"/>
      <c r="K48" s="111"/>
      <c r="L48" s="112"/>
      <c r="M48" s="112"/>
    </row>
    <row r="49" spans="1:13" ht="40.35" customHeight="1" x14ac:dyDescent="0.25">
      <c r="A49" s="113"/>
      <c r="B49" s="119"/>
      <c r="C49" s="112"/>
      <c r="D49" s="20" t="s">
        <v>21</v>
      </c>
      <c r="E49" s="24">
        <v>0</v>
      </c>
      <c r="F49" s="24">
        <v>0</v>
      </c>
      <c r="G49" s="25">
        <f t="shared" si="0"/>
        <v>0</v>
      </c>
      <c r="H49" s="111"/>
      <c r="I49" s="111"/>
      <c r="J49" s="111"/>
      <c r="K49" s="111"/>
      <c r="L49" s="112"/>
      <c r="M49" s="112"/>
    </row>
    <row r="51" spans="1:13" ht="44.25" customHeight="1" x14ac:dyDescent="0.25">
      <c r="B51" s="65" t="s">
        <v>45</v>
      </c>
      <c r="C51" s="65"/>
      <c r="D51" s="65"/>
      <c r="E51" s="65"/>
      <c r="F51" s="65"/>
      <c r="G51" s="65"/>
      <c r="J51" s="66" t="s">
        <v>24</v>
      </c>
      <c r="K51" s="66"/>
      <c r="L51" s="66"/>
    </row>
  </sheetData>
  <sheetProtection selectLockedCells="1" selectUnlockedCells="1"/>
  <mergeCells count="63">
    <mergeCell ref="M45:M49"/>
    <mergeCell ref="B51:G51"/>
    <mergeCell ref="J51:L51"/>
    <mergeCell ref="A45:A49"/>
    <mergeCell ref="B45:B49"/>
    <mergeCell ref="H45:H49"/>
    <mergeCell ref="I45:I49"/>
    <mergeCell ref="J45:J49"/>
    <mergeCell ref="K45:K49"/>
    <mergeCell ref="K35:K39"/>
    <mergeCell ref="M35:M39"/>
    <mergeCell ref="A40:A44"/>
    <mergeCell ref="B40:B44"/>
    <mergeCell ref="H40:H44"/>
    <mergeCell ref="I40:I44"/>
    <mergeCell ref="J40:J44"/>
    <mergeCell ref="K40:K44"/>
    <mergeCell ref="M40:M44"/>
    <mergeCell ref="J35:J39"/>
    <mergeCell ref="A35:A39"/>
    <mergeCell ref="B35:B39"/>
    <mergeCell ref="H35:H39"/>
    <mergeCell ref="I35:I39"/>
    <mergeCell ref="A15:A34"/>
    <mergeCell ref="J15:J19"/>
    <mergeCell ref="K15:K19"/>
    <mergeCell ref="M15:M19"/>
    <mergeCell ref="B20:B24"/>
    <mergeCell ref="H20:H34"/>
    <mergeCell ref="I20:I34"/>
    <mergeCell ref="J20:J34"/>
    <mergeCell ref="K20:K34"/>
    <mergeCell ref="M20:M34"/>
    <mergeCell ref="B25:B29"/>
    <mergeCell ref="B15:B19"/>
    <mergeCell ref="H15:H19"/>
    <mergeCell ref="I15:I19"/>
    <mergeCell ref="B30:B34"/>
    <mergeCell ref="K5:K9"/>
    <mergeCell ref="L5:L49"/>
    <mergeCell ref="M5:M9"/>
    <mergeCell ref="A10:A14"/>
    <mergeCell ref="B10:B14"/>
    <mergeCell ref="H10:H14"/>
    <mergeCell ref="I10:I14"/>
    <mergeCell ref="J10:J14"/>
    <mergeCell ref="K10:K14"/>
    <mergeCell ref="M10:M14"/>
    <mergeCell ref="A5:A9"/>
    <mergeCell ref="B5:B9"/>
    <mergeCell ref="C5:C49"/>
    <mergeCell ref="H5:H9"/>
    <mergeCell ref="I5:I9"/>
    <mergeCell ref="J5:J9"/>
    <mergeCell ref="A1:M1"/>
    <mergeCell ref="L2:M2"/>
    <mergeCell ref="A3:A4"/>
    <mergeCell ref="B3:B4"/>
    <mergeCell ref="C3:C4"/>
    <mergeCell ref="D3:G3"/>
    <mergeCell ref="H3:K3"/>
    <mergeCell ref="L3:L4"/>
    <mergeCell ref="M3:M4"/>
  </mergeCells>
  <pageMargins left="0.18611111111111112" right="0.13819444444444445" top="0.17499999999999999" bottom="0.17499999999999999" header="0.51180555555555551" footer="0.51180555555555551"/>
  <pageSetup paperSize="9" scale="90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Программа № 6</vt:lpstr>
      <vt:lpstr>Программа № 10</vt:lpstr>
      <vt:lpstr>Программа №8</vt:lpstr>
      <vt:lpstr>Программа № 9</vt:lpstr>
      <vt:lpstr>Программа № 11</vt:lpstr>
      <vt:lpstr>Программа №18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TKorabeinikova</dc:creator>
  <cp:lastModifiedBy>uef-polezhaeva</cp:lastModifiedBy>
  <cp:lastPrinted>2021-04-13T11:10:26Z</cp:lastPrinted>
  <dcterms:created xsi:type="dcterms:W3CDTF">2021-01-18T07:52:10Z</dcterms:created>
  <dcterms:modified xsi:type="dcterms:W3CDTF">2021-04-13T12:01:53Z</dcterms:modified>
</cp:coreProperties>
</file>