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calcPr calcId="125725"/>
</workbook>
</file>

<file path=xl/calcChain.xml><?xml version="1.0" encoding="utf-8"?>
<calcChain xmlns="http://schemas.openxmlformats.org/spreadsheetml/2006/main">
  <c r="C24" i="2"/>
  <c r="C22" s="1"/>
  <c r="D16"/>
  <c r="B24"/>
  <c r="C12"/>
  <c r="B12"/>
  <c r="D33"/>
  <c r="D29"/>
  <c r="D14"/>
  <c r="D15"/>
  <c r="D44"/>
  <c r="D37" l="1"/>
  <c r="D38"/>
  <c r="D39"/>
  <c r="D40"/>
  <c r="D41"/>
  <c r="D42"/>
  <c r="D43"/>
  <c r="D45"/>
  <c r="D13"/>
  <c r="D17"/>
  <c r="D12" s="1"/>
  <c r="D18"/>
  <c r="D19"/>
  <c r="D20"/>
  <c r="D21"/>
  <c r="D23"/>
  <c r="D25"/>
  <c r="D26"/>
  <c r="D27"/>
  <c r="D28"/>
  <c r="D30"/>
  <c r="D31"/>
  <c r="D32"/>
  <c r="C36"/>
  <c r="B36"/>
  <c r="B35" s="1"/>
  <c r="B34" s="1"/>
  <c r="D24"/>
  <c r="C34" l="1"/>
  <c r="D34" s="1"/>
  <c r="C35"/>
  <c r="D35" s="1"/>
  <c r="D22"/>
  <c r="D36"/>
  <c r="B22"/>
  <c r="B11" s="1"/>
  <c r="C11"/>
  <c r="C10" l="1"/>
  <c r="D11"/>
  <c r="D10" s="1"/>
  <c r="B10"/>
</calcChain>
</file>

<file path=xl/sharedStrings.xml><?xml version="1.0" encoding="utf-8"?>
<sst xmlns="http://schemas.openxmlformats.org/spreadsheetml/2006/main" count="47" uniqueCount="46">
  <si>
    <t>Единица измерения:  руб.</t>
  </si>
  <si>
    <t xml:space="preserve"> Наименование показателя</t>
  </si>
  <si>
    <t>Утвержденные бюджетные назначения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</si>
  <si>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</si>
  <si>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</si>
  <si>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</si>
  <si>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</si>
  <si>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</si>
  <si>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</si>
  <si>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</si>
  <si>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</si>
  <si>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</si>
  <si>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</si>
  <si>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</si>
  <si>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</si>
  <si>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</si>
  <si>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</si>
  <si>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Прочие налоги</t>
  </si>
  <si>
    <t>Неналоговые доходы</t>
  </si>
  <si>
    <t>Доходы, полученные в виде арендной платы за земельные участки</t>
  </si>
  <si>
    <t>Доходы от сдачи имущества в аренду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</si>
  <si>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</si>
  <si>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</si>
  <si>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</si>
  <si>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</si>
  <si>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</si>
  <si>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</si>
  <si>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</si>
  <si>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</si>
  <si>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</si>
  <si>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</si>
  <si>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</si>
  <si>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</si>
  <si>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</si>
  <si>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Платежи при пользовании природными ресурсами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</si>
  <si>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</si>
  <si>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</si>
  <si>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</si>
  <si>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</si>
  <si>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</si>
  <si>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</si>
  <si>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</si>
  <si>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</si>
  <si>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</si>
  <si>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по состоянию на 01.07.2025</t>
  </si>
  <si>
    <t>Туристический налог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</si>
</sst>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0" fillId="0" borderId="0" xfId="0" applyNumberForma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"/>
  <sheetViews>
    <sheetView tabSelected="1" zoomScaleNormal="100" zoomScaleSheetLayoutView="100" workbookViewId="0">
      <selection activeCell="H14" sqref="H14"/>
    </sheetView>
  </sheetViews>
  <sheetFormatPr defaultRowHeight="15"/>
  <cols>
    <col min="1" max="1" width="47.85546875" style="1" customWidth="1"/>
    <col min="2" max="4" width="19.85546875" style="1" customWidth="1"/>
    <col min="5" max="5" width="9.140625" style="1" hidden="1"/>
    <col min="6" max="6" width="14.7109375" style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8" t="s">
        <v>7</v>
      </c>
      <c r="B2" s="28"/>
      <c r="C2" s="28"/>
      <c r="D2" s="28"/>
      <c r="E2" s="3"/>
    </row>
    <row r="3" spans="1:6" ht="14.1" customHeight="1">
      <c r="A3" s="29" t="s">
        <v>44</v>
      </c>
      <c r="B3" s="29"/>
      <c r="C3" s="29"/>
      <c r="D3" s="29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30" t="s">
        <v>0</v>
      </c>
      <c r="B5" s="31"/>
      <c r="C5" s="31"/>
      <c r="D5" s="31"/>
      <c r="E5" s="5"/>
    </row>
    <row r="6" spans="1:6" ht="12.95" customHeight="1">
      <c r="A6" s="32" t="s">
        <v>1</v>
      </c>
      <c r="B6" s="34" t="s">
        <v>2</v>
      </c>
      <c r="C6" s="34" t="s">
        <v>3</v>
      </c>
      <c r="D6" s="32" t="s">
        <v>4</v>
      </c>
      <c r="E6" s="6"/>
    </row>
    <row r="7" spans="1:6" ht="12" customHeight="1">
      <c r="A7" s="33"/>
      <c r="B7" s="35"/>
      <c r="C7" s="35"/>
      <c r="D7" s="33"/>
      <c r="E7" s="7"/>
    </row>
    <row r="8" spans="1:6" ht="14.25" customHeight="1">
      <c r="A8" s="33"/>
      <c r="B8" s="35"/>
      <c r="C8" s="35"/>
      <c r="D8" s="33"/>
      <c r="E8" s="7"/>
    </row>
    <row r="9" spans="1:6" ht="14.25" customHeight="1" thickBot="1">
      <c r="A9" s="13">
        <v>1</v>
      </c>
      <c r="B9" s="14" t="s">
        <v>31</v>
      </c>
      <c r="C9" s="14" t="s">
        <v>32</v>
      </c>
      <c r="D9" s="14" t="s">
        <v>5</v>
      </c>
      <c r="E9" s="7"/>
    </row>
    <row r="10" spans="1:6" ht="17.25" customHeight="1">
      <c r="A10" s="16" t="s">
        <v>8</v>
      </c>
      <c r="B10" s="23">
        <f>B11+B34</f>
        <v>1224794924.9699998</v>
      </c>
      <c r="C10" s="23">
        <f>C11+C34</f>
        <v>493422051.46000004</v>
      </c>
      <c r="D10" s="23">
        <f>D11+D34</f>
        <v>731372873.50999975</v>
      </c>
      <c r="E10" s="7"/>
      <c r="F10" s="24"/>
    </row>
    <row r="11" spans="1:6" ht="15" customHeight="1">
      <c r="A11" s="17" t="s">
        <v>9</v>
      </c>
      <c r="B11" s="22">
        <f>B12+B22</f>
        <v>278306250.94999999</v>
      </c>
      <c r="C11" s="22">
        <f>C12+C22</f>
        <v>119853156.69</v>
      </c>
      <c r="D11" s="22">
        <f>D12+D22</f>
        <v>158453094.25999999</v>
      </c>
      <c r="E11" s="7"/>
      <c r="F11" s="24"/>
    </row>
    <row r="12" spans="1:6" ht="15.75">
      <c r="A12" s="18" t="s">
        <v>10</v>
      </c>
      <c r="B12" s="21">
        <f>B14+B15+B17+B18+B19+B20+B16</f>
        <v>228586897.12</v>
      </c>
      <c r="C12" s="21">
        <f>C14+C15+C17+C18+C19+C20+C16</f>
        <v>96874524.760000005</v>
      </c>
      <c r="D12" s="21">
        <f>D14+D15+D17+D18+D19+D20+D16</f>
        <v>131712372.36</v>
      </c>
      <c r="E12" s="7"/>
      <c r="F12" s="25"/>
    </row>
    <row r="13" spans="1:6" ht="15.75">
      <c r="A13" s="19" t="s">
        <v>6</v>
      </c>
      <c r="B13" s="15"/>
      <c r="C13" s="15"/>
      <c r="D13" s="21">
        <f t="shared" ref="D13:D33" si="0">B13-C13</f>
        <v>0</v>
      </c>
      <c r="E13" s="7"/>
    </row>
    <row r="14" spans="1:6" ht="15.75">
      <c r="A14" s="19" t="s">
        <v>11</v>
      </c>
      <c r="B14" s="27">
        <v>216347792.58000001</v>
      </c>
      <c r="C14" s="27">
        <v>90785060.260000005</v>
      </c>
      <c r="D14" s="21">
        <f>B14-C14</f>
        <v>125562732.32000001</v>
      </c>
      <c r="E14" s="7"/>
    </row>
    <row r="15" spans="1:6" ht="15.75">
      <c r="A15" s="19" t="s">
        <v>12</v>
      </c>
      <c r="B15" s="27">
        <v>6498968.54</v>
      </c>
      <c r="C15" s="27">
        <v>2486380.1</v>
      </c>
      <c r="D15" s="21">
        <f>B15-C15</f>
        <v>4012588.44</v>
      </c>
      <c r="E15" s="7"/>
    </row>
    <row r="16" spans="1:6" ht="15.75">
      <c r="A16" s="19" t="s">
        <v>45</v>
      </c>
      <c r="B16" s="27">
        <v>50000</v>
      </c>
      <c r="C16" s="27">
        <v>74313</v>
      </c>
      <c r="D16" s="21">
        <f>B16-C16</f>
        <v>-24313</v>
      </c>
      <c r="E16" s="7"/>
    </row>
    <row r="17" spans="1:6" ht="15.75">
      <c r="A17" s="19" t="s">
        <v>13</v>
      </c>
      <c r="B17" s="27">
        <v>1343013</v>
      </c>
      <c r="C17" s="27">
        <v>1056700.21</v>
      </c>
      <c r="D17" s="21">
        <f t="shared" si="0"/>
        <v>286312.79000000004</v>
      </c>
      <c r="E17" s="7"/>
    </row>
    <row r="18" spans="1:6" ht="15.75">
      <c r="A18" s="19" t="s">
        <v>14</v>
      </c>
      <c r="B18" s="27">
        <v>430274</v>
      </c>
      <c r="C18" s="27">
        <v>10426.26</v>
      </c>
      <c r="D18" s="21">
        <f t="shared" si="0"/>
        <v>419847.74</v>
      </c>
      <c r="E18" s="7"/>
    </row>
    <row r="19" spans="1:6" ht="15.75">
      <c r="A19" s="19" t="s">
        <v>15</v>
      </c>
      <c r="B19" s="27">
        <v>216849</v>
      </c>
      <c r="C19" s="27">
        <v>139425.53</v>
      </c>
      <c r="D19" s="21">
        <f t="shared" si="0"/>
        <v>77423.47</v>
      </c>
      <c r="E19" s="7"/>
    </row>
    <row r="20" spans="1:6" ht="19.5" customHeight="1">
      <c r="A20" s="19" t="s">
        <v>16</v>
      </c>
      <c r="B20" s="27">
        <v>3700000</v>
      </c>
      <c r="C20" s="27">
        <v>2322219.4</v>
      </c>
      <c r="D20" s="21">
        <f t="shared" si="0"/>
        <v>1377780.6</v>
      </c>
      <c r="E20" s="7"/>
    </row>
    <row r="21" spans="1:6" ht="15.75">
      <c r="A21" s="19" t="s">
        <v>17</v>
      </c>
      <c r="B21" s="27">
        <v>0</v>
      </c>
      <c r="C21" s="27">
        <v>0</v>
      </c>
      <c r="D21" s="21">
        <f t="shared" si="0"/>
        <v>0</v>
      </c>
      <c r="E21" s="7"/>
    </row>
    <row r="22" spans="1:6" ht="15.75">
      <c r="A22" s="18" t="s">
        <v>18</v>
      </c>
      <c r="B22" s="21">
        <f>B24+B25+B26+B27+B28+B29+B30+B31+B32+B33</f>
        <v>49719353.829999998</v>
      </c>
      <c r="C22" s="21">
        <f>C24+C25+C26+C27+C28+C29+C30+C31+C32+C33</f>
        <v>22978631.93</v>
      </c>
      <c r="D22" s="21">
        <f>D24+D25+D26+D27+D28+D30+D31+D32+D29+D33</f>
        <v>26740721.899999995</v>
      </c>
      <c r="E22" s="7"/>
      <c r="F22" s="25"/>
    </row>
    <row r="23" spans="1:6" ht="15.75">
      <c r="A23" s="19" t="s">
        <v>6</v>
      </c>
      <c r="B23" s="15"/>
      <c r="C23" s="15"/>
      <c r="D23" s="21">
        <f t="shared" si="0"/>
        <v>0</v>
      </c>
      <c r="E23" s="7"/>
    </row>
    <row r="24" spans="1:6" ht="31.5">
      <c r="A24" s="19" t="s">
        <v>19</v>
      </c>
      <c r="B24" s="27">
        <f>1886000+1336500</f>
        <v>3222500</v>
      </c>
      <c r="C24" s="27">
        <f>801738.82+651936.12</f>
        <v>1453674.94</v>
      </c>
      <c r="D24" s="21">
        <f t="shared" si="0"/>
        <v>1768825.06</v>
      </c>
      <c r="E24" s="7"/>
    </row>
    <row r="25" spans="1:6" ht="15.75">
      <c r="A25" s="19" t="s">
        <v>20</v>
      </c>
      <c r="B25" s="27">
        <v>0</v>
      </c>
      <c r="C25" s="27">
        <v>0</v>
      </c>
      <c r="D25" s="21">
        <f t="shared" si="0"/>
        <v>0</v>
      </c>
      <c r="E25" s="7"/>
    </row>
    <row r="26" spans="1:6" ht="51.75" customHeight="1">
      <c r="A26" s="19" t="s">
        <v>33</v>
      </c>
      <c r="B26" s="27">
        <v>4310300</v>
      </c>
      <c r="C26" s="27">
        <v>1251993.8999999999</v>
      </c>
      <c r="D26" s="21">
        <f t="shared" si="0"/>
        <v>3058306.1</v>
      </c>
      <c r="E26" s="4"/>
    </row>
    <row r="27" spans="1:6" ht="47.25">
      <c r="A27" s="19" t="s">
        <v>21</v>
      </c>
      <c r="B27" s="27">
        <v>32800000</v>
      </c>
      <c r="C27" s="27">
        <v>13815476.630000001</v>
      </c>
      <c r="D27" s="21">
        <f t="shared" si="0"/>
        <v>18984523.369999997</v>
      </c>
    </row>
    <row r="28" spans="1:6" ht="31.5">
      <c r="A28" s="19" t="s">
        <v>22</v>
      </c>
      <c r="B28" s="15">
        <v>0</v>
      </c>
      <c r="C28" s="15">
        <v>0</v>
      </c>
      <c r="D28" s="21">
        <f t="shared" si="0"/>
        <v>0</v>
      </c>
    </row>
    <row r="29" spans="1:6" ht="31.5">
      <c r="A29" s="19" t="s">
        <v>34</v>
      </c>
      <c r="B29" s="27">
        <v>84651.73</v>
      </c>
      <c r="C29" s="27">
        <v>-37248.15</v>
      </c>
      <c r="D29" s="21">
        <f t="shared" si="0"/>
        <v>121899.88</v>
      </c>
    </row>
    <row r="30" spans="1:6" ht="31.5">
      <c r="A30" s="19" t="s">
        <v>35</v>
      </c>
      <c r="B30" s="27">
        <v>3521516</v>
      </c>
      <c r="C30" s="27">
        <v>1227385.23</v>
      </c>
      <c r="D30" s="21">
        <f t="shared" si="0"/>
        <v>2294130.77</v>
      </c>
    </row>
    <row r="31" spans="1:6" ht="31.5">
      <c r="A31" s="19" t="s">
        <v>23</v>
      </c>
      <c r="B31" s="27">
        <v>100000</v>
      </c>
      <c r="C31" s="27">
        <v>0</v>
      </c>
      <c r="D31" s="21">
        <f t="shared" si="0"/>
        <v>100000</v>
      </c>
    </row>
    <row r="32" spans="1:6" ht="15.75">
      <c r="A32" s="19" t="s">
        <v>24</v>
      </c>
      <c r="B32" s="27">
        <v>5380449.0999999996</v>
      </c>
      <c r="C32" s="27">
        <v>4981825.38</v>
      </c>
      <c r="D32" s="21">
        <f t="shared" si="0"/>
        <v>398623.71999999974</v>
      </c>
    </row>
    <row r="33" spans="1:6" ht="15.75">
      <c r="A33" s="19" t="s">
        <v>25</v>
      </c>
      <c r="B33" s="27">
        <v>299937</v>
      </c>
      <c r="C33" s="27">
        <v>285524</v>
      </c>
      <c r="D33" s="21">
        <f t="shared" si="0"/>
        <v>14413</v>
      </c>
    </row>
    <row r="34" spans="1:6" ht="15.75">
      <c r="A34" s="20" t="s">
        <v>36</v>
      </c>
      <c r="B34" s="21">
        <f>B35</f>
        <v>946488674.01999986</v>
      </c>
      <c r="C34" s="21">
        <f>C36+C40+C42+C43+C46+C44</f>
        <v>373568894.77000004</v>
      </c>
      <c r="D34" s="21">
        <f>B34-C34</f>
        <v>572919779.24999976</v>
      </c>
    </row>
    <row r="35" spans="1:6" ht="47.25">
      <c r="A35" s="19" t="s">
        <v>37</v>
      </c>
      <c r="B35" s="15">
        <f>B36+B40+B42+B43+B44+B45+B46</f>
        <v>946488674.01999986</v>
      </c>
      <c r="C35" s="15">
        <f>C36+C40+C42+C43+C44</f>
        <v>375601148.71000004</v>
      </c>
      <c r="D35" s="21">
        <f t="shared" ref="D35:D45" si="1">B35-C35</f>
        <v>570887525.30999982</v>
      </c>
      <c r="F35" s="25"/>
    </row>
    <row r="36" spans="1:6" ht="31.5">
      <c r="A36" s="19" t="s">
        <v>38</v>
      </c>
      <c r="B36" s="15">
        <f>B37+B38+B39</f>
        <v>380861291</v>
      </c>
      <c r="C36" s="15">
        <f>C37+C38+C39</f>
        <v>196055000</v>
      </c>
      <c r="D36" s="21">
        <f t="shared" si="1"/>
        <v>184806291</v>
      </c>
      <c r="F36" s="25"/>
    </row>
    <row r="37" spans="1:6" ht="47.25">
      <c r="A37" s="19" t="s">
        <v>39</v>
      </c>
      <c r="B37" s="27">
        <v>116129177</v>
      </c>
      <c r="C37" s="27">
        <v>99677000</v>
      </c>
      <c r="D37" s="21">
        <f t="shared" si="1"/>
        <v>16452177</v>
      </c>
    </row>
    <row r="38" spans="1:6" ht="47.25">
      <c r="A38" s="19" t="s">
        <v>40</v>
      </c>
      <c r="B38" s="27">
        <v>71973114</v>
      </c>
      <c r="C38" s="27">
        <v>0</v>
      </c>
      <c r="D38" s="21">
        <f t="shared" si="1"/>
        <v>71973114</v>
      </c>
    </row>
    <row r="39" spans="1:6" ht="66" customHeight="1">
      <c r="A39" s="19" t="s">
        <v>41</v>
      </c>
      <c r="B39" s="27">
        <v>192759000</v>
      </c>
      <c r="C39" s="27">
        <v>96378000</v>
      </c>
      <c r="D39" s="21">
        <f t="shared" si="1"/>
        <v>96381000</v>
      </c>
    </row>
    <row r="40" spans="1:6" ht="31.5">
      <c r="A40" s="19" t="s">
        <v>42</v>
      </c>
      <c r="B40" s="27">
        <v>403632916.49000001</v>
      </c>
      <c r="C40" s="27">
        <v>85089053.040000007</v>
      </c>
      <c r="D40" s="21">
        <f t="shared" si="1"/>
        <v>318543863.44999999</v>
      </c>
    </row>
    <row r="41" spans="1:6" ht="15.75" hidden="1">
      <c r="A41" s="19" t="s">
        <v>26</v>
      </c>
      <c r="B41" s="27">
        <v>0</v>
      </c>
      <c r="C41" s="27">
        <v>0</v>
      </c>
      <c r="D41" s="21">
        <f t="shared" si="1"/>
        <v>0</v>
      </c>
    </row>
    <row r="42" spans="1:6" ht="31.5">
      <c r="A42" s="19" t="s">
        <v>43</v>
      </c>
      <c r="B42" s="27">
        <v>143898184.30000001</v>
      </c>
      <c r="C42" s="27">
        <v>81728484.109999999</v>
      </c>
      <c r="D42" s="21">
        <f t="shared" si="1"/>
        <v>62169700.190000013</v>
      </c>
    </row>
    <row r="43" spans="1:6" ht="15.75">
      <c r="A43" s="19" t="s">
        <v>27</v>
      </c>
      <c r="B43" s="27">
        <v>13220670.67</v>
      </c>
      <c r="C43" s="27">
        <v>7853000</v>
      </c>
      <c r="D43" s="21">
        <f t="shared" si="1"/>
        <v>5367670.67</v>
      </c>
    </row>
    <row r="44" spans="1:6" ht="15.75">
      <c r="A44" s="19" t="s">
        <v>28</v>
      </c>
      <c r="B44" s="15">
        <v>4875611.5599999996</v>
      </c>
      <c r="C44" s="15">
        <v>4875611.5599999996</v>
      </c>
      <c r="D44" s="21">
        <f>B44-C44</f>
        <v>0</v>
      </c>
    </row>
    <row r="45" spans="1:6" ht="63">
      <c r="A45" s="19" t="s">
        <v>29</v>
      </c>
      <c r="B45" s="15">
        <v>0</v>
      </c>
      <c r="C45" s="15">
        <v>0</v>
      </c>
      <c r="D45" s="21">
        <f t="shared" si="1"/>
        <v>0</v>
      </c>
    </row>
    <row r="46" spans="1:6" ht="47.25">
      <c r="A46" s="19" t="s">
        <v>30</v>
      </c>
      <c r="B46" s="15">
        <v>0</v>
      </c>
      <c r="C46" s="26">
        <v>-2032253.94</v>
      </c>
      <c r="D46" s="21">
        <v>0</v>
      </c>
    </row>
  </sheetData>
  <mergeCells count="7"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2022-04-22T08:25:17Z</cp:lastPrinted>
  <dcterms:created xsi:type="dcterms:W3CDTF">2020-06-22T12:50:39Z</dcterms:created>
  <dcterms:modified xsi:type="dcterms:W3CDTF">2025-07-22T07:48:29Z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